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alg\Valgstatistik\"/>
    </mc:Choice>
  </mc:AlternateContent>
  <xr:revisionPtr revIDLastSave="0" documentId="13_ncr:1_{1A56FC87-45A1-4C1E-890B-48A6FF6259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</sheets>
  <definedNames>
    <definedName name="_xlnm.Print_Area" localSheetId="0">'Ark1'!$A$2:$N$52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L11" i="1"/>
  <c r="J11" i="1"/>
  <c r="H11" i="1"/>
  <c r="F11" i="1"/>
  <c r="D11" i="1"/>
  <c r="N19" i="1"/>
  <c r="L19" i="1"/>
  <c r="J19" i="1"/>
  <c r="H19" i="1"/>
  <c r="F19" i="1"/>
  <c r="N27" i="1"/>
  <c r="L27" i="1"/>
  <c r="J27" i="1"/>
  <c r="H27" i="1"/>
  <c r="F27" i="1"/>
  <c r="N35" i="1"/>
  <c r="L35" i="1"/>
  <c r="J35" i="1"/>
  <c r="H35" i="1"/>
  <c r="F35" i="1"/>
  <c r="D35" i="1"/>
  <c r="N43" i="1"/>
  <c r="L43" i="1"/>
  <c r="J43" i="1"/>
  <c r="H43" i="1"/>
  <c r="F43" i="1"/>
  <c r="D43" i="1"/>
  <c r="D27" i="1"/>
  <c r="D19" i="1"/>
  <c r="F33" i="1" l="1"/>
  <c r="N40" i="1" l="1"/>
  <c r="L40" i="1"/>
  <c r="J40" i="1"/>
  <c r="H40" i="1"/>
  <c r="F40" i="1"/>
  <c r="D40" i="1"/>
  <c r="N32" i="1"/>
  <c r="L32" i="1"/>
  <c r="J32" i="1"/>
  <c r="H32" i="1"/>
  <c r="F32" i="1"/>
  <c r="D32" i="1"/>
  <c r="N24" i="1"/>
  <c r="L24" i="1"/>
  <c r="J24" i="1"/>
  <c r="H24" i="1"/>
  <c r="F24" i="1"/>
  <c r="D24" i="1"/>
  <c r="N16" i="1"/>
  <c r="L16" i="1"/>
  <c r="J16" i="1"/>
  <c r="H16" i="1"/>
  <c r="F16" i="1"/>
  <c r="D16" i="1"/>
  <c r="N8" i="1"/>
  <c r="L8" i="1"/>
  <c r="J8" i="1"/>
  <c r="H8" i="1"/>
  <c r="F8" i="1"/>
  <c r="D8" i="1"/>
  <c r="N39" i="1" l="1"/>
  <c r="L39" i="1"/>
  <c r="J39" i="1"/>
  <c r="H39" i="1"/>
  <c r="F39" i="1"/>
  <c r="D39" i="1"/>
  <c r="N31" i="1"/>
  <c r="L31" i="1"/>
  <c r="J31" i="1"/>
  <c r="H31" i="1"/>
  <c r="F31" i="1"/>
  <c r="D31" i="1"/>
  <c r="N23" i="1"/>
  <c r="L23" i="1"/>
  <c r="J23" i="1"/>
  <c r="H23" i="1"/>
  <c r="F23" i="1"/>
  <c r="D23" i="1"/>
  <c r="N15" i="1"/>
  <c r="L15" i="1"/>
  <c r="J15" i="1"/>
  <c r="H15" i="1"/>
  <c r="F15" i="1"/>
  <c r="D15" i="1"/>
  <c r="N7" i="1"/>
  <c r="L7" i="1"/>
  <c r="J7" i="1"/>
  <c r="H7" i="1"/>
  <c r="F7" i="1"/>
  <c r="D7" i="1"/>
  <c r="N41" i="1" l="1"/>
  <c r="L41" i="1"/>
  <c r="J41" i="1"/>
  <c r="H41" i="1"/>
  <c r="F41" i="1"/>
  <c r="D41" i="1"/>
  <c r="N33" i="1"/>
  <c r="L33" i="1"/>
  <c r="J33" i="1"/>
  <c r="H33" i="1"/>
  <c r="D33" i="1"/>
  <c r="N25" i="1"/>
  <c r="L25" i="1"/>
  <c r="J25" i="1"/>
  <c r="H25" i="1"/>
  <c r="F25" i="1"/>
  <c r="D25" i="1"/>
  <c r="N17" i="1"/>
  <c r="L17" i="1"/>
  <c r="J17" i="1"/>
  <c r="H17" i="1"/>
  <c r="F17" i="1"/>
  <c r="D17" i="1"/>
  <c r="M13" i="2" l="1"/>
  <c r="K13" i="2"/>
  <c r="I13" i="2"/>
  <c r="G13" i="2"/>
  <c r="E13" i="2"/>
  <c r="C13" i="2"/>
  <c r="B13" i="2"/>
  <c r="N13" i="2" s="1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9" i="1"/>
  <c r="L9" i="1"/>
  <c r="J9" i="1"/>
  <c r="H9" i="1"/>
  <c r="F9" i="1"/>
  <c r="D9" i="1"/>
  <c r="H13" i="2" l="1"/>
  <c r="J13" i="2"/>
  <c r="L13" i="2"/>
  <c r="D13" i="2"/>
  <c r="F13" i="2"/>
  <c r="H47" i="1"/>
  <c r="D47" i="1"/>
  <c r="J47" i="1"/>
  <c r="N47" i="1"/>
  <c r="F47" i="1"/>
  <c r="L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jbn</author>
  </authors>
  <commentList>
    <comment ref="A6" authorId="0" shapeId="0" xr:uid="{00000000-0006-0000-0000-000001000000}">
      <text>
        <r>
          <rPr>
            <sz val="8"/>
            <color indexed="81"/>
            <rFont val="Tahoma"/>
            <family val="2"/>
          </rPr>
          <t>Tidligere Roholmskole</t>
        </r>
      </text>
    </comment>
    <comment ref="A22" authorId="0" shapeId="0" xr:uid="{00000000-0006-0000-0000-000002000000}">
      <text>
        <r>
          <rPr>
            <sz val="9"/>
            <color indexed="81"/>
            <rFont val="Tahoma"/>
            <family val="2"/>
          </rPr>
          <t>Tidl. Vridsløselille Skole</t>
        </r>
      </text>
    </comment>
    <comment ref="A38" authorId="0" shapeId="0" xr:uid="{00000000-0006-0000-0000-000003000000}">
      <text>
        <r>
          <rPr>
            <sz val="8"/>
            <color indexed="81"/>
            <rFont val="Tahoma"/>
            <family val="2"/>
          </rPr>
          <t>Tidl. Birkelund/Holsbjerg</t>
        </r>
      </text>
    </comment>
  </commentList>
</comments>
</file>

<file path=xl/sharedStrings.xml><?xml version="1.0" encoding="utf-8"?>
<sst xmlns="http://schemas.openxmlformats.org/spreadsheetml/2006/main" count="94" uniqueCount="25">
  <si>
    <t>Vælgertal</t>
  </si>
  <si>
    <t>Kl. 10</t>
  </si>
  <si>
    <t>Kl. 12</t>
  </si>
  <si>
    <t>Kl. 14</t>
  </si>
  <si>
    <t>Kl. 16</t>
  </si>
  <si>
    <t>Kl. 18</t>
  </si>
  <si>
    <t>Kl. 20</t>
  </si>
  <si>
    <t>Egelundskolen</t>
  </si>
  <si>
    <t>TOTAL</t>
  </si>
  <si>
    <t xml:space="preserve"> </t>
  </si>
  <si>
    <t>Stemmeprocent på de enkelte valgsteder</t>
  </si>
  <si>
    <t xml:space="preserve">  </t>
  </si>
  <si>
    <t>Herstedøster Skole</t>
  </si>
  <si>
    <t>Kongsholmcentret/Musikteateret</t>
  </si>
  <si>
    <t>Herstedvester Skole</t>
  </si>
  <si>
    <t>KB-valg 2009</t>
  </si>
  <si>
    <t>Herstedlund Skole</t>
  </si>
  <si>
    <t>Musikteateret</t>
  </si>
  <si>
    <t>KB-Valg 2017</t>
  </si>
  <si>
    <t>KB-valg 2013</t>
  </si>
  <si>
    <t>Folketingsvalg 2015</t>
  </si>
  <si>
    <t>Folketingsvalg 2019</t>
  </si>
  <si>
    <t>Fokletingsvalg 2019</t>
  </si>
  <si>
    <t>Kommunalbestyrelses- og Regionsrådsvalg 2021</t>
  </si>
  <si>
    <t>KB-Valg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</si>
</sst>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indent="2"/>
    </xf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60"/>
  <sheetViews>
    <sheetView tabSelected="1" view="pageLayout" topLeftCell="A22" zoomScaleNormal="100" workbookViewId="0">
      <selection activeCell="G48" sqref="G48"/>
    </sheetView>
  </sheetViews>
  <sheetFormatPr defaultRowHeight="15.75" x14ac:dyDescent="0.25"/>
  <cols>
    <col min="1" max="1" width="16.125" style="1" customWidth="1"/>
    <col min="2" max="2" width="6.375" style="2" customWidth="1"/>
    <col min="3" max="14" width="5.625" style="11" customWidth="1"/>
    <col min="15" max="15" width="9" style="1"/>
    <col min="30" max="16384" width="9" style="1"/>
  </cols>
  <sheetData>
    <row r="2" spans="1:14" ht="18.75" x14ac:dyDescent="0.3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4.25" customHeight="1" x14ac:dyDescent="0.25">
      <c r="A4" s="32" t="s">
        <v>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3" customFormat="1" ht="18.95" customHeight="1" x14ac:dyDescent="0.25">
      <c r="B5" s="4"/>
      <c r="C5" s="12"/>
      <c r="D5" s="12"/>
      <c r="E5" s="12"/>
      <c r="F5" s="12"/>
      <c r="G5" s="12"/>
      <c r="H5" s="12"/>
      <c r="I5" s="12"/>
      <c r="J5" s="12" t="s">
        <v>9</v>
      </c>
      <c r="K5" s="12"/>
      <c r="L5" s="12"/>
      <c r="M5" s="12"/>
      <c r="N5" s="12"/>
    </row>
    <row r="6" spans="1:14" s="3" customFormat="1" ht="15.75" customHeight="1" x14ac:dyDescent="0.25">
      <c r="A6" s="7" t="s">
        <v>12</v>
      </c>
      <c r="B6" s="2" t="s">
        <v>0</v>
      </c>
      <c r="C6" s="34" t="s">
        <v>1</v>
      </c>
      <c r="D6" s="34"/>
      <c r="E6" s="34" t="s">
        <v>2</v>
      </c>
      <c r="F6" s="34"/>
      <c r="G6" s="34" t="s">
        <v>3</v>
      </c>
      <c r="H6" s="34"/>
      <c r="I6" s="34" t="s">
        <v>4</v>
      </c>
      <c r="J6" s="34"/>
      <c r="K6" s="34" t="s">
        <v>5</v>
      </c>
      <c r="L6" s="34"/>
      <c r="M6" s="34" t="s">
        <v>6</v>
      </c>
      <c r="N6" s="34"/>
    </row>
    <row r="7" spans="1:14" s="3" customFormat="1" ht="12.95" customHeight="1" x14ac:dyDescent="0.25">
      <c r="A7" s="5" t="s">
        <v>19</v>
      </c>
      <c r="B7" s="10">
        <v>4740</v>
      </c>
      <c r="C7" s="14">
        <v>342</v>
      </c>
      <c r="D7" s="15">
        <f>SUM(C7*100/B7)</f>
        <v>7.2151898734177218</v>
      </c>
      <c r="E7" s="14">
        <v>786</v>
      </c>
      <c r="F7" s="15">
        <f>SUM(E7*100/B7)</f>
        <v>16.582278481012658</v>
      </c>
      <c r="G7" s="14">
        <v>1114</v>
      </c>
      <c r="H7" s="15">
        <f>SUM(G7*100/B7)</f>
        <v>23.502109704641349</v>
      </c>
      <c r="I7" s="14">
        <v>1643</v>
      </c>
      <c r="J7" s="15">
        <f>SUM(I7*100/B7)</f>
        <v>34.662447257383967</v>
      </c>
      <c r="K7" s="14">
        <v>2610</v>
      </c>
      <c r="L7" s="15">
        <f>SUM(K7*100/B7)</f>
        <v>55.063291139240505</v>
      </c>
      <c r="M7" s="14">
        <v>3254</v>
      </c>
      <c r="N7" s="15">
        <f>SUM(M7*100/B7)</f>
        <v>68.649789029535867</v>
      </c>
    </row>
    <row r="8" spans="1:14" s="3" customFormat="1" ht="12.95" customHeight="1" x14ac:dyDescent="0.25">
      <c r="A8" s="5" t="s">
        <v>20</v>
      </c>
      <c r="B8" s="10">
        <v>4457</v>
      </c>
      <c r="C8" s="14">
        <v>567</v>
      </c>
      <c r="D8" s="15">
        <f>SUM(C8*100/B8)</f>
        <v>12.721561588512452</v>
      </c>
      <c r="E8" s="14">
        <v>1080</v>
      </c>
      <c r="F8" s="15">
        <f>SUM(E8*100/B8)</f>
        <v>24.231545882880862</v>
      </c>
      <c r="G8" s="14">
        <v>1557</v>
      </c>
      <c r="H8" s="15">
        <f>SUM(G8*100/B8)</f>
        <v>34.933811981153241</v>
      </c>
      <c r="I8" s="14">
        <v>2165</v>
      </c>
      <c r="J8" s="15">
        <f>SUM(I8*100/B8)</f>
        <v>48.575274848552837</v>
      </c>
      <c r="K8" s="14">
        <v>3184</v>
      </c>
      <c r="L8" s="15">
        <f>SUM(K8*100/B8)</f>
        <v>71.4381871213821</v>
      </c>
      <c r="M8" s="14">
        <v>3838</v>
      </c>
      <c r="N8" s="15">
        <f>SUM(M8*100/B8)</f>
        <v>86.111734350459955</v>
      </c>
    </row>
    <row r="9" spans="1:14" s="6" customFormat="1" ht="12.95" customHeight="1" x14ac:dyDescent="0.2">
      <c r="A9" s="5" t="s">
        <v>18</v>
      </c>
      <c r="B9" s="10">
        <v>4809</v>
      </c>
      <c r="C9" s="14">
        <v>304</v>
      </c>
      <c r="D9" s="15">
        <f>SUM(C9*100/B9)</f>
        <v>6.3214805572884174</v>
      </c>
      <c r="E9" s="14">
        <v>898</v>
      </c>
      <c r="F9" s="15">
        <f>SUM(E9*100/B9)</f>
        <v>18.673320856726971</v>
      </c>
      <c r="G9" s="14">
        <v>1287</v>
      </c>
      <c r="H9" s="15">
        <f>SUM(G9*100/B9)</f>
        <v>26.762320648783533</v>
      </c>
      <c r="I9" s="14">
        <v>1803</v>
      </c>
      <c r="J9" s="15">
        <f>SUM(I9*100/B9)</f>
        <v>37.492202121023084</v>
      </c>
      <c r="K9" s="14">
        <v>2764</v>
      </c>
      <c r="L9" s="15">
        <f>SUM(K9*100/B9)</f>
        <v>57.47556664587232</v>
      </c>
      <c r="M9" s="14">
        <v>3372</v>
      </c>
      <c r="N9" s="15">
        <f>SUM(M9*100/B9)</f>
        <v>70.118527760449155</v>
      </c>
    </row>
    <row r="10" spans="1:14" s="6" customFormat="1" ht="12.95" customHeight="1" x14ac:dyDescent="0.2">
      <c r="A10" s="5" t="s">
        <v>21</v>
      </c>
      <c r="B10" s="10">
        <v>4407</v>
      </c>
      <c r="C10" s="14">
        <v>870</v>
      </c>
      <c r="D10" s="15">
        <v>19.7</v>
      </c>
      <c r="E10" s="14">
        <v>1623</v>
      </c>
      <c r="F10" s="15">
        <v>36.799999999999997</v>
      </c>
      <c r="G10" s="14">
        <v>2411</v>
      </c>
      <c r="H10" s="15">
        <v>54.7</v>
      </c>
      <c r="I10" s="14">
        <v>2876</v>
      </c>
      <c r="J10" s="15">
        <v>65.3</v>
      </c>
      <c r="K10" s="14">
        <v>3419</v>
      </c>
      <c r="L10" s="15">
        <v>77.599999999999994</v>
      </c>
      <c r="M10" s="14">
        <v>3779</v>
      </c>
      <c r="N10" s="15">
        <v>85.7</v>
      </c>
    </row>
    <row r="11" spans="1:14" s="6" customFormat="1" ht="12.95" customHeight="1" x14ac:dyDescent="0.2">
      <c r="A11" s="5" t="s">
        <v>24</v>
      </c>
      <c r="B11" s="10">
        <v>4457</v>
      </c>
      <c r="C11" s="14">
        <v>625</v>
      </c>
      <c r="D11" s="15">
        <f>SUM(C11*100/B11)</f>
        <v>14.022885348889387</v>
      </c>
      <c r="E11" s="14">
        <v>1086</v>
      </c>
      <c r="F11" s="15">
        <f>SUM(E11*100/B11)</f>
        <v>24.366165582230199</v>
      </c>
      <c r="G11" s="14">
        <v>1479</v>
      </c>
      <c r="H11" s="15">
        <f>SUM(G11*100/B11)</f>
        <v>33.183755889611845</v>
      </c>
      <c r="I11" s="14">
        <v>1904</v>
      </c>
      <c r="J11" s="15">
        <f>SUM(I11*100/B11)</f>
        <v>42.719317926856633</v>
      </c>
      <c r="K11" s="14">
        <v>2483</v>
      </c>
      <c r="L11" s="15">
        <f>SUM(K11*100/B11)</f>
        <v>55.710118914067756</v>
      </c>
      <c r="M11" s="14">
        <v>2876</v>
      </c>
      <c r="N11" s="15">
        <f>SUM(M11*100/B11)</f>
        <v>64.527709221449399</v>
      </c>
    </row>
    <row r="12" spans="1:14" s="6" customFormat="1" ht="12" customHeight="1" x14ac:dyDescent="0.2">
      <c r="B12" s="9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8"/>
    </row>
    <row r="13" spans="1:14" x14ac:dyDescent="0.25">
      <c r="A13" s="6"/>
      <c r="B13" s="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3" customFormat="1" x14ac:dyDescent="0.25">
      <c r="A14" s="7" t="s">
        <v>7</v>
      </c>
      <c r="B14" s="9" t="s">
        <v>0</v>
      </c>
      <c r="C14" s="34" t="s">
        <v>1</v>
      </c>
      <c r="D14" s="34"/>
      <c r="E14" s="34" t="s">
        <v>2</v>
      </c>
      <c r="F14" s="34"/>
      <c r="G14" s="34" t="s">
        <v>3</v>
      </c>
      <c r="H14" s="34"/>
      <c r="I14" s="34" t="s">
        <v>4</v>
      </c>
      <c r="J14" s="34"/>
      <c r="K14" s="34" t="s">
        <v>5</v>
      </c>
      <c r="L14" s="34"/>
      <c r="M14" s="34" t="s">
        <v>6</v>
      </c>
      <c r="N14" s="34"/>
    </row>
    <row r="15" spans="1:14" ht="12.95" customHeight="1" x14ac:dyDescent="0.25">
      <c r="A15" s="5" t="s">
        <v>19</v>
      </c>
      <c r="B15" s="10">
        <v>3606</v>
      </c>
      <c r="C15" s="14">
        <v>363</v>
      </c>
      <c r="D15" s="15">
        <f>SUM(C15*100/B15)</f>
        <v>10.066555740432612</v>
      </c>
      <c r="E15" s="14">
        <v>744</v>
      </c>
      <c r="F15" s="15">
        <f>SUM(E15*100/B15)</f>
        <v>20.632279534109816</v>
      </c>
      <c r="G15" s="14">
        <v>1086</v>
      </c>
      <c r="H15" s="15">
        <f>SUM(G15*100/B15)</f>
        <v>30.116472545757073</v>
      </c>
      <c r="I15" s="14">
        <v>1512</v>
      </c>
      <c r="J15" s="15">
        <f>SUM(I15*100/B15)</f>
        <v>41.930116472545755</v>
      </c>
      <c r="K15" s="14">
        <v>2232</v>
      </c>
      <c r="L15" s="15">
        <f>SUM(K15*100/B15)</f>
        <v>61.896838602329453</v>
      </c>
      <c r="M15" s="14">
        <v>2752</v>
      </c>
      <c r="N15" s="15">
        <f>SUM(M15*100/B15)</f>
        <v>76.317249029395455</v>
      </c>
    </row>
    <row r="16" spans="1:14" ht="12.95" customHeight="1" x14ac:dyDescent="0.25">
      <c r="A16" s="5" t="s">
        <v>20</v>
      </c>
      <c r="B16" s="10">
        <v>3218</v>
      </c>
      <c r="C16" s="14">
        <v>429</v>
      </c>
      <c r="D16" s="15">
        <f>SUM(C16*100/B16)</f>
        <v>13.331261653200746</v>
      </c>
      <c r="E16" s="14">
        <v>885</v>
      </c>
      <c r="F16" s="15">
        <f>SUM(E16*100/B16)</f>
        <v>27.501553760099441</v>
      </c>
      <c r="G16" s="14">
        <v>1251</v>
      </c>
      <c r="H16" s="15">
        <f>SUM(G16*100/B16)</f>
        <v>38.875077688004971</v>
      </c>
      <c r="I16" s="14">
        <v>1674</v>
      </c>
      <c r="J16" s="15">
        <f>SUM(I16*100/B16)</f>
        <v>52.019888129272843</v>
      </c>
      <c r="K16" s="14">
        <v>2397</v>
      </c>
      <c r="L16" s="15">
        <f>SUM(K16*100/B16)</f>
        <v>74.48725916718459</v>
      </c>
      <c r="M16" s="14">
        <v>2842</v>
      </c>
      <c r="N16" s="15">
        <f>SUM(M16*100/B16)</f>
        <v>88.315724052206335</v>
      </c>
    </row>
    <row r="17" spans="1:15" s="6" customFormat="1" ht="12" customHeight="1" x14ac:dyDescent="0.2">
      <c r="A17" s="5" t="s">
        <v>18</v>
      </c>
      <c r="B17" s="10">
        <v>3536</v>
      </c>
      <c r="C17" s="1">
        <v>434</v>
      </c>
      <c r="D17" s="15">
        <f>SUM(C17*100/B17)</f>
        <v>12.273755656108598</v>
      </c>
      <c r="E17" s="14">
        <v>782</v>
      </c>
      <c r="F17" s="15">
        <f>SUM(E17*100/B17)</f>
        <v>22.115384615384617</v>
      </c>
      <c r="G17" s="14">
        <v>1108</v>
      </c>
      <c r="H17" s="15">
        <f>SUM(G17*100/B17)</f>
        <v>31.334841628959275</v>
      </c>
      <c r="I17" s="14">
        <v>1519</v>
      </c>
      <c r="J17" s="15">
        <f>SUM(I17*100/B17)</f>
        <v>42.95814479638009</v>
      </c>
      <c r="K17" s="14">
        <v>2203</v>
      </c>
      <c r="L17" s="15">
        <f>SUM(K17*100/B17)</f>
        <v>62.302036199095021</v>
      </c>
      <c r="M17" s="14">
        <v>2622</v>
      </c>
      <c r="N17" s="15">
        <f>SUM(M17*100/B17)</f>
        <v>74.151583710407238</v>
      </c>
      <c r="O17" s="1"/>
    </row>
    <row r="18" spans="1:15" s="6" customFormat="1" ht="12" customHeight="1" x14ac:dyDescent="0.2">
      <c r="A18" s="6" t="s">
        <v>21</v>
      </c>
      <c r="B18" s="6">
        <v>3216</v>
      </c>
      <c r="C18" s="6">
        <v>643</v>
      </c>
      <c r="D18" s="6">
        <v>20</v>
      </c>
      <c r="E18" s="6">
        <v>1287</v>
      </c>
      <c r="F18" s="6">
        <v>40</v>
      </c>
      <c r="G18" s="6">
        <v>1769</v>
      </c>
      <c r="H18" s="6">
        <v>55</v>
      </c>
      <c r="I18" s="6">
        <v>2171</v>
      </c>
      <c r="J18" s="6">
        <v>67.5</v>
      </c>
      <c r="K18" s="6">
        <v>2532</v>
      </c>
      <c r="L18" s="6">
        <v>78.7</v>
      </c>
      <c r="M18" s="6">
        <v>2790</v>
      </c>
      <c r="N18" s="6">
        <v>86.8</v>
      </c>
      <c r="O18" s="1"/>
    </row>
    <row r="19" spans="1:15" s="6" customFormat="1" ht="12.95" customHeight="1" x14ac:dyDescent="0.2">
      <c r="A19" s="5" t="s">
        <v>24</v>
      </c>
      <c r="B19" s="10">
        <v>3696</v>
      </c>
      <c r="C19" s="14">
        <v>612</v>
      </c>
      <c r="D19" s="15">
        <f>SUM(C19*100/B19)</f>
        <v>16.558441558441558</v>
      </c>
      <c r="E19" s="14">
        <v>1096</v>
      </c>
      <c r="F19" s="15">
        <f>SUM(E19*100/B19)</f>
        <v>29.653679653679653</v>
      </c>
      <c r="G19" s="14">
        <v>1392</v>
      </c>
      <c r="H19" s="15">
        <f>SUM(G19*100/B19)</f>
        <v>37.662337662337663</v>
      </c>
      <c r="I19" s="14">
        <v>1733</v>
      </c>
      <c r="J19" s="15">
        <f>SUM(I19*100/B19)</f>
        <v>46.888528138528137</v>
      </c>
      <c r="K19" s="14">
        <v>2235</v>
      </c>
      <c r="L19" s="15">
        <f>SUM(K19*100/B19)</f>
        <v>60.470779220779221</v>
      </c>
      <c r="M19" s="14">
        <v>2598</v>
      </c>
      <c r="N19" s="15">
        <f>SUM(M19*100/B19)</f>
        <v>70.29220779220779</v>
      </c>
      <c r="O19" s="1"/>
    </row>
    <row r="20" spans="1:15" s="6" customFormat="1" ht="12.95" customHeight="1" x14ac:dyDescent="0.2">
      <c r="B20" s="9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</row>
    <row r="21" spans="1:15" x14ac:dyDescent="0.25">
      <c r="A21" s="6"/>
      <c r="B21" s="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5" s="3" customFormat="1" x14ac:dyDescent="0.25">
      <c r="A22" s="7" t="s">
        <v>16</v>
      </c>
      <c r="B22" s="9" t="s">
        <v>0</v>
      </c>
      <c r="C22" s="34" t="s">
        <v>1</v>
      </c>
      <c r="D22" s="34"/>
      <c r="E22" s="34" t="s">
        <v>2</v>
      </c>
      <c r="F22" s="34"/>
      <c r="G22" s="34" t="s">
        <v>3</v>
      </c>
      <c r="H22" s="34"/>
      <c r="I22" s="34" t="s">
        <v>4</v>
      </c>
      <c r="J22" s="34"/>
      <c r="K22" s="34" t="s">
        <v>5</v>
      </c>
      <c r="L22" s="34"/>
      <c r="M22" s="34" t="s">
        <v>6</v>
      </c>
      <c r="N22" s="34"/>
    </row>
    <row r="23" spans="1:15" ht="12.95" customHeight="1" x14ac:dyDescent="0.25">
      <c r="A23" s="5" t="s">
        <v>19</v>
      </c>
      <c r="B23" s="10">
        <v>3734</v>
      </c>
      <c r="C23" s="14">
        <v>403</v>
      </c>
      <c r="D23" s="15">
        <f>SUM(C23*100/B23)</f>
        <v>10.79271558650241</v>
      </c>
      <c r="E23" s="14">
        <v>670</v>
      </c>
      <c r="F23" s="15">
        <f>SUM(E23*100/B23)</f>
        <v>17.943224424209962</v>
      </c>
      <c r="G23" s="14">
        <v>976</v>
      </c>
      <c r="H23" s="15">
        <f>SUM(G23*100/B23)</f>
        <v>26.138189608998392</v>
      </c>
      <c r="I23" s="14">
        <v>1353</v>
      </c>
      <c r="J23" s="15">
        <f>SUM(I23*100/B23)</f>
        <v>36.234600964113554</v>
      </c>
      <c r="K23" s="14">
        <v>1917</v>
      </c>
      <c r="L23" s="15">
        <f>SUM(K23*100/B23)</f>
        <v>51.339046598821639</v>
      </c>
      <c r="M23" s="14">
        <v>2318</v>
      </c>
      <c r="N23" s="15">
        <f>SUM(M23*100/B23)</f>
        <v>62.078200321371185</v>
      </c>
    </row>
    <row r="24" spans="1:15" ht="12.95" customHeight="1" x14ac:dyDescent="0.25">
      <c r="A24" s="5" t="s">
        <v>20</v>
      </c>
      <c r="B24" s="10">
        <v>3077</v>
      </c>
      <c r="C24" s="14">
        <v>448</v>
      </c>
      <c r="D24" s="15">
        <f>SUM(C24*100/B24)</f>
        <v>14.559636009099773</v>
      </c>
      <c r="E24" s="14">
        <v>805</v>
      </c>
      <c r="F24" s="15">
        <f>SUM(E24*100/B24)</f>
        <v>26.161845953851152</v>
      </c>
      <c r="G24" s="14">
        <v>1071</v>
      </c>
      <c r="H24" s="15">
        <f>SUM(G24*100/B24)</f>
        <v>34.806629834254146</v>
      </c>
      <c r="I24" s="14">
        <v>1442</v>
      </c>
      <c r="J24" s="15">
        <f>SUM(I24*100/B24)</f>
        <v>46.86382840428989</v>
      </c>
      <c r="K24" s="14">
        <v>1967</v>
      </c>
      <c r="L24" s="15">
        <f>SUM(K24*100/B24)</f>
        <v>63.925901852453691</v>
      </c>
      <c r="M24" s="14">
        <v>2413</v>
      </c>
      <c r="N24" s="15">
        <f>SUM(M24*100/B24)</f>
        <v>78.420539486512837</v>
      </c>
    </row>
    <row r="25" spans="1:15" s="6" customFormat="1" ht="12.95" customHeight="1" x14ac:dyDescent="0.2">
      <c r="A25" s="5" t="s">
        <v>18</v>
      </c>
      <c r="B25" s="10">
        <v>3878</v>
      </c>
      <c r="C25" s="14">
        <v>428</v>
      </c>
      <c r="D25" s="15">
        <f>SUM(C25*100/B25)</f>
        <v>11.036616812790099</v>
      </c>
      <c r="E25" s="14">
        <v>704</v>
      </c>
      <c r="F25" s="15">
        <f>SUM(E25*100/B25)</f>
        <v>18.15368746776689</v>
      </c>
      <c r="G25" s="14">
        <v>997</v>
      </c>
      <c r="H25" s="15">
        <f>SUM(G25*100/B25)</f>
        <v>25.709128416709643</v>
      </c>
      <c r="I25" s="14">
        <v>1370</v>
      </c>
      <c r="J25" s="15">
        <f>SUM(I25*100/B25)</f>
        <v>35.327488396080454</v>
      </c>
      <c r="K25" s="14">
        <v>1953</v>
      </c>
      <c r="L25" s="15">
        <f>SUM(K25*100/B25)</f>
        <v>50.361010830324908</v>
      </c>
      <c r="M25" s="14">
        <v>2393</v>
      </c>
      <c r="N25" s="15">
        <f>SUM(M25*100/B25)</f>
        <v>61.707065497679217</v>
      </c>
      <c r="O25" s="1"/>
    </row>
    <row r="26" spans="1:15" s="6" customFormat="1" ht="12.95" customHeight="1" x14ac:dyDescent="0.2">
      <c r="A26" s="5" t="s">
        <v>22</v>
      </c>
      <c r="B26" s="10">
        <v>3049</v>
      </c>
      <c r="C26" s="14">
        <v>578</v>
      </c>
      <c r="D26" s="15">
        <v>19</v>
      </c>
      <c r="E26" s="14">
        <v>1028</v>
      </c>
      <c r="F26" s="15">
        <v>33.700000000000003</v>
      </c>
      <c r="G26" s="14">
        <v>1469</v>
      </c>
      <c r="H26" s="15">
        <v>48.2</v>
      </c>
      <c r="I26" s="14">
        <v>1844</v>
      </c>
      <c r="J26" s="15">
        <v>60.5</v>
      </c>
      <c r="K26" s="14">
        <v>2165</v>
      </c>
      <c r="L26" s="15">
        <v>71</v>
      </c>
      <c r="M26" s="14">
        <v>2402</v>
      </c>
      <c r="N26" s="15">
        <v>78.8</v>
      </c>
      <c r="O26" s="1"/>
    </row>
    <row r="27" spans="1:15" s="6" customFormat="1" ht="12.95" customHeight="1" x14ac:dyDescent="0.2">
      <c r="A27" s="5" t="s">
        <v>24</v>
      </c>
      <c r="B27" s="10">
        <v>3917</v>
      </c>
      <c r="C27" s="14">
        <v>740</v>
      </c>
      <c r="D27" s="15">
        <f>SUM(C27*100/B27)</f>
        <v>18.892009190707174</v>
      </c>
      <c r="E27" s="14">
        <v>1005</v>
      </c>
      <c r="F27" s="15">
        <f>SUM(E27*100/B27)</f>
        <v>25.657390860352312</v>
      </c>
      <c r="G27" s="14">
        <v>1251</v>
      </c>
      <c r="H27" s="15">
        <f>SUM(G27*100/B27)</f>
        <v>31.937707429154965</v>
      </c>
      <c r="I27" s="14">
        <v>1601</v>
      </c>
      <c r="J27" s="15">
        <f>SUM(I27*100/B27)</f>
        <v>40.87311718151647</v>
      </c>
      <c r="K27" s="14">
        <v>1939</v>
      </c>
      <c r="L27" s="15">
        <f>SUM(K27*100/B27)</f>
        <v>49.502170028082716</v>
      </c>
      <c r="M27" s="14">
        <v>2250</v>
      </c>
      <c r="N27" s="15">
        <f>SUM(M27*100/B27)</f>
        <v>57.44191983660965</v>
      </c>
      <c r="O27" s="1"/>
    </row>
    <row r="28" spans="1:15" s="6" customFormat="1" ht="12.95" customHeight="1" x14ac:dyDescent="0.2">
      <c r="O28" s="1"/>
    </row>
    <row r="30" spans="1:15" s="3" customFormat="1" x14ac:dyDescent="0.25">
      <c r="A30" s="7" t="s">
        <v>13</v>
      </c>
      <c r="B30" s="9" t="s">
        <v>0</v>
      </c>
      <c r="C30" s="34" t="s">
        <v>1</v>
      </c>
      <c r="D30" s="34"/>
      <c r="E30" s="34" t="s">
        <v>2</v>
      </c>
      <c r="F30" s="34"/>
      <c r="G30" s="34" t="s">
        <v>3</v>
      </c>
      <c r="H30" s="34"/>
      <c r="I30" s="34" t="s">
        <v>4</v>
      </c>
      <c r="J30" s="34"/>
      <c r="K30" s="34" t="s">
        <v>5</v>
      </c>
      <c r="L30" s="34"/>
      <c r="M30" s="34" t="s">
        <v>6</v>
      </c>
      <c r="N30" s="34"/>
    </row>
    <row r="31" spans="1:15" ht="12.95" customHeight="1" x14ac:dyDescent="0.25">
      <c r="A31" s="5" t="s">
        <v>19</v>
      </c>
      <c r="B31" s="10">
        <v>4180</v>
      </c>
      <c r="C31" s="14">
        <v>314</v>
      </c>
      <c r="D31" s="15">
        <f>SUM(C31*100/B31)</f>
        <v>7.5119617224880386</v>
      </c>
      <c r="E31" s="14">
        <v>684</v>
      </c>
      <c r="F31" s="15">
        <f>SUM(E31*100/B31)</f>
        <v>16.363636363636363</v>
      </c>
      <c r="G31" s="14">
        <v>1080</v>
      </c>
      <c r="H31" s="15">
        <f>SUM(G31*100/B31)</f>
        <v>25.837320574162678</v>
      </c>
      <c r="I31" s="14">
        <v>1551</v>
      </c>
      <c r="J31" s="15">
        <f>SUM(I31*100/B31)</f>
        <v>37.10526315789474</v>
      </c>
      <c r="K31" s="14">
        <v>2085</v>
      </c>
      <c r="L31" s="15">
        <f>SUM(K31*100/B31)</f>
        <v>49.880382775119614</v>
      </c>
      <c r="M31" s="14">
        <v>2688</v>
      </c>
      <c r="N31" s="15">
        <f>SUM(M31*100/B31)</f>
        <v>64.306220095693774</v>
      </c>
    </row>
    <row r="32" spans="1:15" ht="12.95" customHeight="1" x14ac:dyDescent="0.25">
      <c r="A32" s="5" t="s">
        <v>20</v>
      </c>
      <c r="B32" s="10">
        <v>3267</v>
      </c>
      <c r="C32" s="14">
        <v>410</v>
      </c>
      <c r="D32" s="15">
        <f>SUM(C32*100/B32)</f>
        <v>12.549739822467096</v>
      </c>
      <c r="E32" s="14">
        <v>827</v>
      </c>
      <c r="F32" s="15">
        <f>SUM(E32*100/B32)</f>
        <v>25.313743495561678</v>
      </c>
      <c r="G32" s="14">
        <v>1211</v>
      </c>
      <c r="H32" s="15">
        <f>SUM(G32*100/B32)</f>
        <v>37.067646158555249</v>
      </c>
      <c r="I32" s="14">
        <v>1700</v>
      </c>
      <c r="J32" s="15">
        <f>SUM(I32*100/B32)</f>
        <v>52.035506580961126</v>
      </c>
      <c r="K32" s="14">
        <v>2277</v>
      </c>
      <c r="L32" s="15">
        <f>SUM(K32*100/B32)</f>
        <v>69.696969696969703</v>
      </c>
      <c r="M32" s="14">
        <v>2555</v>
      </c>
      <c r="N32" s="15">
        <f>SUM(M32*100/B32)</f>
        <v>78.20630547903275</v>
      </c>
    </row>
    <row r="33" spans="1:15" s="6" customFormat="1" ht="12.95" customHeight="1" x14ac:dyDescent="0.2">
      <c r="A33" s="5" t="s">
        <v>18</v>
      </c>
      <c r="B33" s="10">
        <v>3975</v>
      </c>
      <c r="C33" s="14">
        <v>367</v>
      </c>
      <c r="D33" s="15">
        <f>SUM(C33*100/B33)</f>
        <v>9.2327044025157239</v>
      </c>
      <c r="E33" s="14">
        <v>697</v>
      </c>
      <c r="F33" s="15">
        <f>SUM(E33*100/B33)</f>
        <v>17.534591194968552</v>
      </c>
      <c r="G33" s="14">
        <v>1024</v>
      </c>
      <c r="H33" s="15">
        <f>SUM(G33*100/B33)</f>
        <v>25.761006289308177</v>
      </c>
      <c r="I33" s="14">
        <v>1451</v>
      </c>
      <c r="J33" s="15">
        <f>SUM(I33*100/B33)</f>
        <v>36.503144654088054</v>
      </c>
      <c r="K33" s="14">
        <v>1981</v>
      </c>
      <c r="L33" s="15">
        <f>SUM(K33*100/B33)</f>
        <v>49.836477987421382</v>
      </c>
      <c r="M33" s="14">
        <v>2237</v>
      </c>
      <c r="N33" s="15">
        <f>SUM(M33*100/B33)</f>
        <v>56.276729559748425</v>
      </c>
      <c r="O33" s="1"/>
    </row>
    <row r="34" spans="1:15" s="6" customFormat="1" ht="12.95" customHeight="1" x14ac:dyDescent="0.2">
      <c r="A34" s="5" t="s">
        <v>21</v>
      </c>
      <c r="B34" s="10">
        <v>3378</v>
      </c>
      <c r="C34" s="14">
        <v>487</v>
      </c>
      <c r="D34" s="15">
        <v>14.4</v>
      </c>
      <c r="E34" s="14">
        <v>866</v>
      </c>
      <c r="F34" s="15">
        <v>25.6</v>
      </c>
      <c r="G34" s="14">
        <v>1609</v>
      </c>
      <c r="H34" s="15">
        <v>47.6</v>
      </c>
      <c r="I34" s="14">
        <v>2032</v>
      </c>
      <c r="J34" s="15">
        <v>60.2</v>
      </c>
      <c r="K34" s="14">
        <v>2365</v>
      </c>
      <c r="L34" s="15">
        <v>70</v>
      </c>
      <c r="M34" s="14">
        <v>2572</v>
      </c>
      <c r="N34" s="15">
        <v>76.099999999999994</v>
      </c>
      <c r="O34" s="1"/>
    </row>
    <row r="35" spans="1:15" s="6" customFormat="1" ht="12.95" customHeight="1" x14ac:dyDescent="0.2">
      <c r="A35" s="5" t="s">
        <v>24</v>
      </c>
      <c r="B35" s="10">
        <v>4204</v>
      </c>
      <c r="C35" s="14">
        <v>611</v>
      </c>
      <c r="D35" s="15">
        <f>SUM(C35*100/B35)</f>
        <v>14.533777354900096</v>
      </c>
      <c r="E35" s="14">
        <v>902</v>
      </c>
      <c r="F35" s="15">
        <f>SUM(E35*100/B35)</f>
        <v>21.455756422454805</v>
      </c>
      <c r="G35" s="14">
        <v>1203</v>
      </c>
      <c r="H35" s="15">
        <f>SUM(G35*100/B35)</f>
        <v>28.615604186489058</v>
      </c>
      <c r="I35" s="14">
        <v>1552</v>
      </c>
      <c r="J35" s="15">
        <f>SUM(I35*100/B35)</f>
        <v>36.917221693625116</v>
      </c>
      <c r="K35" s="14">
        <v>1940</v>
      </c>
      <c r="L35" s="15">
        <f>SUM(K35*100/B35)</f>
        <v>46.146527117031397</v>
      </c>
      <c r="M35" s="14">
        <v>2167</v>
      </c>
      <c r="N35" s="15">
        <f>SUM(M35*100/B35)</f>
        <v>51.546146527117031</v>
      </c>
      <c r="O35" s="1"/>
    </row>
    <row r="36" spans="1:15" s="6" customFormat="1" ht="12.75" customHeight="1" x14ac:dyDescent="0.2">
      <c r="O36" s="1"/>
    </row>
    <row r="37" spans="1:15" x14ac:dyDescent="0.25">
      <c r="H37" s="11" t="s">
        <v>9</v>
      </c>
    </row>
    <row r="38" spans="1:15" s="3" customFormat="1" x14ac:dyDescent="0.25">
      <c r="A38" s="7" t="s">
        <v>14</v>
      </c>
      <c r="B38" s="9" t="s">
        <v>0</v>
      </c>
      <c r="C38" s="34" t="s">
        <v>1</v>
      </c>
      <c r="D38" s="34"/>
      <c r="E38" s="34" t="s">
        <v>2</v>
      </c>
      <c r="F38" s="34"/>
      <c r="G38" s="34" t="s">
        <v>3</v>
      </c>
      <c r="H38" s="34"/>
      <c r="I38" s="34" t="s">
        <v>4</v>
      </c>
      <c r="J38" s="34"/>
      <c r="K38" s="34" t="s">
        <v>5</v>
      </c>
      <c r="L38" s="34"/>
      <c r="M38" s="34" t="s">
        <v>6</v>
      </c>
      <c r="N38" s="34"/>
    </row>
    <row r="39" spans="1:15" ht="12.95" customHeight="1" x14ac:dyDescent="0.25">
      <c r="A39" s="5" t="s">
        <v>19</v>
      </c>
      <c r="B39" s="10">
        <v>4873</v>
      </c>
      <c r="C39" s="14">
        <v>459</v>
      </c>
      <c r="D39" s="15">
        <f>SUM(C39*100/B39)</f>
        <v>9.4192489226349263</v>
      </c>
      <c r="E39" s="14">
        <v>689</v>
      </c>
      <c r="F39" s="15">
        <f>SUM(E39*100/B39)</f>
        <v>14.139134003693822</v>
      </c>
      <c r="G39" s="14">
        <v>1198</v>
      </c>
      <c r="H39" s="15">
        <f>SUM(G39*100/B39)</f>
        <v>24.58444490047199</v>
      </c>
      <c r="I39" s="14">
        <v>1782</v>
      </c>
      <c r="J39" s="15">
        <f>SUM(I39*100/B39)</f>
        <v>36.568848758465009</v>
      </c>
      <c r="K39" s="14">
        <v>2701</v>
      </c>
      <c r="L39" s="15">
        <f>SUM(K39*100/B39)</f>
        <v>55.427867843217733</v>
      </c>
      <c r="M39" s="14">
        <v>3406</v>
      </c>
      <c r="N39" s="15">
        <f>SUM(M39*100/B39)</f>
        <v>69.895341678637394</v>
      </c>
    </row>
    <row r="40" spans="1:15" ht="12.95" customHeight="1" x14ac:dyDescent="0.25">
      <c r="A40" s="5" t="s">
        <v>20</v>
      </c>
      <c r="B40" s="10">
        <v>4282</v>
      </c>
      <c r="C40" s="14">
        <v>650</v>
      </c>
      <c r="D40" s="15">
        <f>SUM(C40*100/B40)</f>
        <v>15.179822512844465</v>
      </c>
      <c r="E40" s="14">
        <v>1054</v>
      </c>
      <c r="F40" s="15">
        <f>SUM(E40*100/B40)</f>
        <v>24.614666043904716</v>
      </c>
      <c r="G40" s="14">
        <v>1436</v>
      </c>
      <c r="H40" s="15">
        <f>SUM(G40*100/B40)</f>
        <v>33.535730966837924</v>
      </c>
      <c r="I40" s="14">
        <v>1963</v>
      </c>
      <c r="J40" s="15">
        <f>SUM(I40*100/B40)</f>
        <v>45.843063988790284</v>
      </c>
      <c r="K40" s="14">
        <v>2883</v>
      </c>
      <c r="L40" s="15">
        <f>SUM(K40*100/B40)</f>
        <v>67.328351237739369</v>
      </c>
      <c r="M40" s="14">
        <v>3591</v>
      </c>
      <c r="N40" s="15">
        <f>SUM(M40*100/B40)</f>
        <v>83.862680990191492</v>
      </c>
    </row>
    <row r="41" spans="1:15" s="6" customFormat="1" ht="12.95" customHeight="1" x14ac:dyDescent="0.2">
      <c r="A41" s="5" t="s">
        <v>18</v>
      </c>
      <c r="B41" s="10">
        <v>5130</v>
      </c>
      <c r="C41" s="14">
        <v>612</v>
      </c>
      <c r="D41" s="15">
        <f>SUM(C41*100/B41)</f>
        <v>11.929824561403509</v>
      </c>
      <c r="E41" s="14">
        <v>1002</v>
      </c>
      <c r="F41" s="15">
        <f>SUM(E41*100/B41)</f>
        <v>19.532163742690059</v>
      </c>
      <c r="G41" s="14">
        <v>1345</v>
      </c>
      <c r="H41" s="15">
        <f>SUM(G41*100/B41)</f>
        <v>26.218323586744638</v>
      </c>
      <c r="I41" s="14">
        <v>1885</v>
      </c>
      <c r="J41" s="15">
        <f>SUM(I41*100/B41)</f>
        <v>36.744639376218323</v>
      </c>
      <c r="K41" s="14">
        <v>2811</v>
      </c>
      <c r="L41" s="15">
        <f>SUM(K41*100/B41)</f>
        <v>54.795321637426902</v>
      </c>
      <c r="M41" s="14">
        <v>3498</v>
      </c>
      <c r="N41" s="15">
        <f>SUM(M41*100/B41)</f>
        <v>68.187134502923982</v>
      </c>
      <c r="O41" s="1"/>
    </row>
    <row r="42" spans="1:15" s="6" customFormat="1" ht="12.95" customHeight="1" x14ac:dyDescent="0.2">
      <c r="A42" s="5" t="s">
        <v>21</v>
      </c>
      <c r="B42" s="10">
        <v>4367</v>
      </c>
      <c r="C42" s="14">
        <v>809</v>
      </c>
      <c r="D42" s="15">
        <v>18.5</v>
      </c>
      <c r="E42" s="14">
        <v>1580</v>
      </c>
      <c r="F42" s="15">
        <v>36.200000000000003</v>
      </c>
      <c r="G42" s="14">
        <v>2211</v>
      </c>
      <c r="H42" s="15">
        <v>50.6</v>
      </c>
      <c r="I42" s="14">
        <v>2813</v>
      </c>
      <c r="J42" s="15">
        <v>64.400000000000006</v>
      </c>
      <c r="K42" s="14">
        <v>3339</v>
      </c>
      <c r="L42" s="15">
        <v>76.5</v>
      </c>
      <c r="M42" s="14">
        <v>3712</v>
      </c>
      <c r="N42" s="15">
        <v>85</v>
      </c>
      <c r="O42" s="1"/>
    </row>
    <row r="43" spans="1:15" s="6" customFormat="1" ht="12.95" customHeight="1" x14ac:dyDescent="0.2">
      <c r="A43" s="5" t="s">
        <v>24</v>
      </c>
      <c r="B43" s="10">
        <v>5025</v>
      </c>
      <c r="C43" s="14">
        <v>983</v>
      </c>
      <c r="D43" s="15">
        <f>SUM(C43*100/B43)</f>
        <v>19.562189054726367</v>
      </c>
      <c r="E43" s="14">
        <v>1375</v>
      </c>
      <c r="F43" s="15">
        <f>SUM(E43*100/B43)</f>
        <v>27.363184079601989</v>
      </c>
      <c r="G43" s="14">
        <v>1729</v>
      </c>
      <c r="H43" s="15">
        <f>SUM(G43*100/B43)</f>
        <v>34.407960199004975</v>
      </c>
      <c r="I43" s="14">
        <v>2195</v>
      </c>
      <c r="J43" s="15">
        <f>SUM(I43*100/B43)</f>
        <v>43.681592039800996</v>
      </c>
      <c r="K43" s="14">
        <v>2886</v>
      </c>
      <c r="L43" s="15">
        <f>SUM(K43*100/B43)</f>
        <v>57.432835820895519</v>
      </c>
      <c r="M43" s="14">
        <v>3294</v>
      </c>
      <c r="N43" s="15">
        <f>SUM(M43*100/B43)</f>
        <v>65.552238805970148</v>
      </c>
      <c r="O43" s="1"/>
    </row>
    <row r="44" spans="1:15" s="6" customFormat="1" ht="12.95" customHeight="1" x14ac:dyDescent="0.2">
      <c r="O44" s="1"/>
    </row>
    <row r="45" spans="1:15" x14ac:dyDescent="0.25">
      <c r="A45" s="6"/>
      <c r="B45" s="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5" s="3" customFormat="1" x14ac:dyDescent="0.25">
      <c r="A46" s="8" t="s">
        <v>8</v>
      </c>
      <c r="B46" s="9" t="s">
        <v>0</v>
      </c>
      <c r="C46" s="34" t="s">
        <v>1</v>
      </c>
      <c r="D46" s="34"/>
      <c r="E46" s="34" t="s">
        <v>2</v>
      </c>
      <c r="F46" s="34"/>
      <c r="G46" s="34" t="s">
        <v>3</v>
      </c>
      <c r="H46" s="34"/>
      <c r="I46" s="34" t="s">
        <v>4</v>
      </c>
      <c r="J46" s="34"/>
      <c r="K46" s="34" t="s">
        <v>5</v>
      </c>
      <c r="L46" s="34"/>
      <c r="M46" s="34" t="s">
        <v>6</v>
      </c>
      <c r="N46" s="34"/>
    </row>
    <row r="47" spans="1:15" ht="12.95" customHeight="1" x14ac:dyDescent="0.25">
      <c r="A47" s="5" t="s">
        <v>24</v>
      </c>
      <c r="B47" s="10">
        <v>21299</v>
      </c>
      <c r="C47" s="14">
        <v>3571</v>
      </c>
      <c r="D47" s="15">
        <f>SUM(C47*100/B47)</f>
        <v>16.766045354241982</v>
      </c>
      <c r="E47" s="14">
        <v>5464</v>
      </c>
      <c r="F47" s="15">
        <f>SUM(E47*100/B47)</f>
        <v>25.653786562749424</v>
      </c>
      <c r="G47" s="14">
        <v>7054</v>
      </c>
      <c r="H47" s="16">
        <f>SUM(G47*100/B47)</f>
        <v>33.118925771162964</v>
      </c>
      <c r="I47" s="14">
        <v>8985</v>
      </c>
      <c r="J47" s="16">
        <f>SUM(I47*100/B47)</f>
        <v>42.185079111695387</v>
      </c>
      <c r="K47" s="14">
        <v>11483</v>
      </c>
      <c r="L47" s="16">
        <f>SUM(K47*100/B47)</f>
        <v>53.913329264284705</v>
      </c>
      <c r="M47" s="14">
        <v>13185</v>
      </c>
      <c r="N47" s="19">
        <f>SUM(M47*100/B47)</f>
        <v>61.904314756561341</v>
      </c>
    </row>
    <row r="48" spans="1:15" ht="12.95" customHeight="1" x14ac:dyDescent="0.25">
      <c r="A48" s="5"/>
      <c r="B48" s="10"/>
      <c r="C48" s="14"/>
      <c r="D48" s="15"/>
      <c r="E48" s="14"/>
      <c r="F48" s="15"/>
      <c r="G48" s="14"/>
      <c r="H48" s="16"/>
      <c r="I48" s="14"/>
      <c r="J48" s="16"/>
      <c r="K48" s="14"/>
      <c r="L48" s="16"/>
      <c r="M48" s="14"/>
      <c r="N48" s="19"/>
    </row>
    <row r="49" spans="1:14" ht="12.95" customHeight="1" x14ac:dyDescent="0.25">
      <c r="A49" s="5"/>
      <c r="B49" s="1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19"/>
    </row>
    <row r="50" spans="1:14" x14ac:dyDescent="0.25">
      <c r="A50" s="5"/>
      <c r="B50" s="10"/>
      <c r="C50" s="14"/>
      <c r="D50" s="15"/>
      <c r="E50" s="14"/>
      <c r="F50" s="15"/>
      <c r="G50" s="14"/>
      <c r="H50" s="16"/>
      <c r="I50" s="14"/>
      <c r="J50" s="16"/>
      <c r="K50" s="14"/>
      <c r="L50" s="16"/>
      <c r="M50" s="14"/>
      <c r="N50" s="19"/>
    </row>
    <row r="51" spans="1:14" x14ac:dyDescent="0.25">
      <c r="A51" s="5"/>
      <c r="B51" s="10"/>
      <c r="C51" s="14"/>
      <c r="D51" s="15"/>
      <c r="E51" s="14"/>
      <c r="F51" s="15"/>
      <c r="G51" s="14"/>
      <c r="H51" s="16"/>
      <c r="I51" s="14"/>
      <c r="J51" s="16"/>
      <c r="K51" s="14"/>
      <c r="L51" s="16"/>
      <c r="M51" s="14"/>
      <c r="N51" s="19"/>
    </row>
    <row r="52" spans="1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4" spans="1:14" x14ac:dyDescent="0.25">
      <c r="E54" s="11" t="s">
        <v>9</v>
      </c>
    </row>
    <row r="60" spans="1:14" x14ac:dyDescent="0.25">
      <c r="I60" s="11" t="s">
        <v>11</v>
      </c>
    </row>
  </sheetData>
  <mergeCells count="39">
    <mergeCell ref="K30:L30"/>
    <mergeCell ref="A3:N3"/>
    <mergeCell ref="K6:L6"/>
    <mergeCell ref="M6:N6"/>
    <mergeCell ref="K14:L14"/>
    <mergeCell ref="M14:N14"/>
    <mergeCell ref="C6:D6"/>
    <mergeCell ref="E6:F6"/>
    <mergeCell ref="C14:D14"/>
    <mergeCell ref="E14:F14"/>
    <mergeCell ref="G14:H14"/>
    <mergeCell ref="G6:H6"/>
    <mergeCell ref="I6:J6"/>
    <mergeCell ref="K46:L46"/>
    <mergeCell ref="M46:N46"/>
    <mergeCell ref="C38:D38"/>
    <mergeCell ref="E38:F38"/>
    <mergeCell ref="G38:H38"/>
    <mergeCell ref="I38:J38"/>
    <mergeCell ref="C46:D46"/>
    <mergeCell ref="E46:F46"/>
    <mergeCell ref="G46:H46"/>
    <mergeCell ref="I46:J46"/>
    <mergeCell ref="A2:N2"/>
    <mergeCell ref="A4:N4"/>
    <mergeCell ref="K38:L38"/>
    <mergeCell ref="M38:N38"/>
    <mergeCell ref="K22:L22"/>
    <mergeCell ref="M22:N22"/>
    <mergeCell ref="C30:D30"/>
    <mergeCell ref="E30:F30"/>
    <mergeCell ref="G30:H30"/>
    <mergeCell ref="I30:J30"/>
    <mergeCell ref="M30:N30"/>
    <mergeCell ref="C22:D22"/>
    <mergeCell ref="E22:F22"/>
    <mergeCell ref="G22:H22"/>
    <mergeCell ref="I22:J22"/>
    <mergeCell ref="I14:J14"/>
  </mergeCells>
  <phoneticPr fontId="0" type="noConversion"/>
  <pageMargins left="0.47" right="0.24" top="1.19" bottom="0.39" header="0.34" footer="0.5"/>
  <pageSetup paperSize="9" orientation="portrait" r:id="rId1"/>
  <headerFooter alignWithMargins="0">
    <oddHeader>&amp;RAlbertslund Kommune
Økonomi &amp; Stab
Valgsekretariatet</oddHeader>
    <oddFooter>&amp;R&amp;D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N51"/>
  <sheetViews>
    <sheetView workbookViewId="0">
      <selection activeCell="A7" sqref="A7:N13"/>
    </sheetView>
  </sheetViews>
  <sheetFormatPr defaultRowHeight="15.75" x14ac:dyDescent="0.25"/>
  <cols>
    <col min="1" max="1" width="13.125" style="20" customWidth="1"/>
    <col min="2" max="2" width="9.25" style="1" customWidth="1"/>
    <col min="3" max="14" width="6.625" style="1" customWidth="1"/>
  </cols>
  <sheetData>
    <row r="6" spans="1:14" ht="9" customHeight="1" x14ac:dyDescent="0.25"/>
    <row r="7" spans="1:14" ht="20.25" customHeight="1" x14ac:dyDescent="0.25">
      <c r="A7" s="23" t="s">
        <v>15</v>
      </c>
      <c r="B7" s="24" t="s">
        <v>0</v>
      </c>
      <c r="C7" s="36" t="s">
        <v>1</v>
      </c>
      <c r="D7" s="36"/>
      <c r="E7" s="36" t="s">
        <v>2</v>
      </c>
      <c r="F7" s="36"/>
      <c r="G7" s="36" t="s">
        <v>3</v>
      </c>
      <c r="H7" s="36"/>
      <c r="I7" s="36" t="s">
        <v>4</v>
      </c>
      <c r="J7" s="36"/>
      <c r="K7" s="36" t="s">
        <v>5</v>
      </c>
      <c r="L7" s="36"/>
      <c r="M7" s="36" t="s">
        <v>6</v>
      </c>
      <c r="N7" s="36"/>
    </row>
    <row r="8" spans="1:14" ht="31.5" x14ac:dyDescent="0.25">
      <c r="A8" s="25" t="s">
        <v>12</v>
      </c>
      <c r="B8" s="26">
        <v>4602</v>
      </c>
      <c r="C8" s="26">
        <v>257</v>
      </c>
      <c r="D8" s="27">
        <f t="shared" ref="D8:D13" si="0">SUM(C8*100/B8)</f>
        <v>5.5845284658843983</v>
      </c>
      <c r="E8" s="26">
        <v>622</v>
      </c>
      <c r="F8" s="27">
        <f t="shared" ref="F8:F13" si="1">SUM(E8*100/B8)</f>
        <v>13.515862668405042</v>
      </c>
      <c r="G8" s="26">
        <v>946</v>
      </c>
      <c r="H8" s="27">
        <f t="shared" ref="H8:H13" si="2">SUM(G8*100/B8)</f>
        <v>20.556279878313777</v>
      </c>
      <c r="I8" s="26">
        <v>1424</v>
      </c>
      <c r="J8" s="27">
        <f t="shared" ref="J8:J13" si="3">SUM(I8*100/B8)</f>
        <v>30.943068231203824</v>
      </c>
      <c r="K8" s="26">
        <v>2279</v>
      </c>
      <c r="L8" s="27">
        <f t="shared" ref="L8:L13" si="4">SUM(K8*100/B8)</f>
        <v>49.521946979574096</v>
      </c>
      <c r="M8" s="26">
        <v>2852</v>
      </c>
      <c r="N8" s="27">
        <f t="shared" ref="N8:N13" si="5">SUM(M8*100/B8)</f>
        <v>61.973055193394174</v>
      </c>
    </row>
    <row r="9" spans="1:14" ht="31.5" x14ac:dyDescent="0.25">
      <c r="A9" s="25" t="s">
        <v>7</v>
      </c>
      <c r="B9" s="28">
        <v>3534</v>
      </c>
      <c r="C9" s="28">
        <v>276</v>
      </c>
      <c r="D9" s="29">
        <f t="shared" si="0"/>
        <v>7.8098471986417657</v>
      </c>
      <c r="E9" s="28">
        <v>651</v>
      </c>
      <c r="F9" s="29">
        <f t="shared" si="1"/>
        <v>18.421052631578949</v>
      </c>
      <c r="G9" s="28">
        <v>952</v>
      </c>
      <c r="H9" s="29">
        <f t="shared" si="2"/>
        <v>26.938313525749859</v>
      </c>
      <c r="I9" s="28">
        <v>1348</v>
      </c>
      <c r="J9" s="29">
        <f t="shared" si="3"/>
        <v>38.143746462931524</v>
      </c>
      <c r="K9" s="28">
        <v>2075</v>
      </c>
      <c r="L9" s="29">
        <f t="shared" si="4"/>
        <v>58.71533672891907</v>
      </c>
      <c r="M9" s="28">
        <v>2503</v>
      </c>
      <c r="N9" s="29">
        <f t="shared" si="5"/>
        <v>70.826259196378047</v>
      </c>
    </row>
    <row r="10" spans="1:14" ht="31.5" x14ac:dyDescent="0.25">
      <c r="A10" s="25" t="s">
        <v>16</v>
      </c>
      <c r="B10" s="26">
        <v>3616</v>
      </c>
      <c r="C10" s="26">
        <v>215</v>
      </c>
      <c r="D10" s="27">
        <f t="shared" si="0"/>
        <v>5.9457964601769913</v>
      </c>
      <c r="E10" s="26">
        <v>507</v>
      </c>
      <c r="F10" s="27">
        <f t="shared" si="1"/>
        <v>14.021017699115044</v>
      </c>
      <c r="G10" s="26">
        <v>773</v>
      </c>
      <c r="H10" s="27">
        <f t="shared" si="2"/>
        <v>21.377212389380531</v>
      </c>
      <c r="I10" s="26">
        <v>1098</v>
      </c>
      <c r="J10" s="27">
        <f t="shared" si="3"/>
        <v>30.365044247787612</v>
      </c>
      <c r="K10" s="26">
        <v>1600</v>
      </c>
      <c r="L10" s="27">
        <f t="shared" si="4"/>
        <v>44.247787610619469</v>
      </c>
      <c r="M10" s="26">
        <v>2011</v>
      </c>
      <c r="N10" s="27">
        <f t="shared" si="5"/>
        <v>55.613938053097343</v>
      </c>
    </row>
    <row r="11" spans="1:14" x14ac:dyDescent="0.25">
      <c r="A11" s="25" t="s">
        <v>17</v>
      </c>
      <c r="B11" s="28">
        <v>4171</v>
      </c>
      <c r="C11" s="28">
        <v>217</v>
      </c>
      <c r="D11" s="29">
        <f t="shared" si="0"/>
        <v>5.2025893071205944</v>
      </c>
      <c r="E11" s="28">
        <v>556</v>
      </c>
      <c r="F11" s="29">
        <f t="shared" si="1"/>
        <v>13.330136657875808</v>
      </c>
      <c r="G11" s="28">
        <v>902</v>
      </c>
      <c r="H11" s="29">
        <f t="shared" si="2"/>
        <v>21.625509470151044</v>
      </c>
      <c r="I11" s="28">
        <v>1339</v>
      </c>
      <c r="J11" s="29">
        <f t="shared" si="3"/>
        <v>32.102613282186525</v>
      </c>
      <c r="K11" s="28">
        <v>1900</v>
      </c>
      <c r="L11" s="29">
        <f t="shared" si="4"/>
        <v>45.552625269719492</v>
      </c>
      <c r="M11" s="28">
        <v>2200</v>
      </c>
      <c r="N11" s="29">
        <f t="shared" si="5"/>
        <v>52.745145049148888</v>
      </c>
    </row>
    <row r="12" spans="1:14" ht="31.5" x14ac:dyDescent="0.25">
      <c r="A12" s="25" t="s">
        <v>14</v>
      </c>
      <c r="B12" s="26">
        <v>4786</v>
      </c>
      <c r="C12" s="26">
        <v>288</v>
      </c>
      <c r="D12" s="27">
        <f t="shared" si="0"/>
        <v>6.0175511909736734</v>
      </c>
      <c r="E12" s="26">
        <v>616</v>
      </c>
      <c r="F12" s="27">
        <f t="shared" si="1"/>
        <v>12.870873380693689</v>
      </c>
      <c r="G12" s="26">
        <v>953</v>
      </c>
      <c r="H12" s="27">
        <f t="shared" si="2"/>
        <v>19.912244045131633</v>
      </c>
      <c r="I12" s="26">
        <v>1470</v>
      </c>
      <c r="J12" s="27">
        <f t="shared" si="3"/>
        <v>30.714584203928123</v>
      </c>
      <c r="K12" s="26">
        <v>2340</v>
      </c>
      <c r="L12" s="27">
        <f t="shared" si="4"/>
        <v>48.892603426661097</v>
      </c>
      <c r="M12" s="26">
        <v>2996</v>
      </c>
      <c r="N12" s="27">
        <f t="shared" si="5"/>
        <v>62.599247806101125</v>
      </c>
    </row>
    <row r="13" spans="1:14" ht="20.25" customHeight="1" x14ac:dyDescent="0.25">
      <c r="A13" s="23" t="s">
        <v>8</v>
      </c>
      <c r="B13" s="28">
        <f>SUM(B9:B12)</f>
        <v>16107</v>
      </c>
      <c r="C13" s="28">
        <f>SUM(C9:C12)</f>
        <v>996</v>
      </c>
      <c r="D13" s="29">
        <f t="shared" si="0"/>
        <v>6.1836468616129636</v>
      </c>
      <c r="E13" s="28">
        <f>SUM(E9:E12)</f>
        <v>2330</v>
      </c>
      <c r="F13" s="29">
        <f t="shared" si="1"/>
        <v>14.465760228472092</v>
      </c>
      <c r="G13" s="28">
        <f>SUM(G9:G12)</f>
        <v>3580</v>
      </c>
      <c r="H13" s="29">
        <f t="shared" si="2"/>
        <v>22.226361209412058</v>
      </c>
      <c r="I13" s="28">
        <f>SUM(I9:I12)</f>
        <v>5255</v>
      </c>
      <c r="J13" s="29">
        <f t="shared" si="3"/>
        <v>32.625566523871612</v>
      </c>
      <c r="K13" s="28">
        <f>SUM(K9:K12)</f>
        <v>7915</v>
      </c>
      <c r="L13" s="29">
        <f t="shared" si="4"/>
        <v>49.14012541131185</v>
      </c>
      <c r="M13" s="28">
        <f>SUM(M9:M12)</f>
        <v>9710</v>
      </c>
      <c r="N13" s="29">
        <f t="shared" si="5"/>
        <v>60.284348419941644</v>
      </c>
    </row>
    <row r="14" spans="1:14" x14ac:dyDescent="0.25">
      <c r="N14" s="6"/>
    </row>
    <row r="15" spans="1:14" x14ac:dyDescent="0.25">
      <c r="A15" s="2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2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2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2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1" spans="1:14" x14ac:dyDescent="0.25">
      <c r="A21" s="2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4" spans="1:14" x14ac:dyDescent="0.25">
      <c r="A24" s="2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2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2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2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2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2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1" spans="1:14" x14ac:dyDescent="0.25">
      <c r="A31" s="2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4" spans="1:14" x14ac:dyDescent="0.25">
      <c r="A34" s="2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2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2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2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2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2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1" spans="1:14" x14ac:dyDescent="0.25">
      <c r="A41" s="2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4" spans="1:14" x14ac:dyDescent="0.25">
      <c r="A44" s="2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5">
      <c r="A46" s="2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2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A48" s="2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51" spans="1:14" x14ac:dyDescent="0.25">
      <c r="A51" s="2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</sheetData>
  <mergeCells count="6">
    <mergeCell ref="M7:N7"/>
    <mergeCell ref="C7:D7"/>
    <mergeCell ref="E7:F7"/>
    <mergeCell ref="G7:H7"/>
    <mergeCell ref="I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'Ark1'!Udskriftsområde</vt:lpstr>
    </vt:vector>
  </TitlesOfParts>
  <Company>Albertslund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Schophuus</dc:creator>
  <cp:lastModifiedBy>Joan Bendiksen</cp:lastModifiedBy>
  <cp:lastPrinted>2021-11-16T08:43:57Z</cp:lastPrinted>
  <dcterms:created xsi:type="dcterms:W3CDTF">1999-05-20T09:37:54Z</dcterms:created>
  <dcterms:modified xsi:type="dcterms:W3CDTF">2022-05-11T12:48:37Z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FileID">
    <vt:lpwstr>198962</vt:lpwstr>
  </property>
  <property fmtid="{D5CDD505-2E9C-101B-9397-08002B2CF9AE}" pid="4" name="VerID">
    <vt:lpwstr>0</vt:lpwstr>
  </property>
  <property fmtid="{D5CDD505-2E9C-101B-9397-08002B2CF9AE}" pid="5" name="FilePath">
    <vt:lpwstr>\\Bartok\ESDHdata\Users\work\albertslund\lil</vt:lpwstr>
  </property>
  <property fmtid="{D5CDD505-2E9C-101B-9397-08002B2CF9AE}" pid="6" name="FileName">
    <vt:lpwstr>198962.xls</vt:lpwstr>
  </property>
  <property fmtid="{D5CDD505-2E9C-101B-9397-08002B2CF9AE}" pid="7" name="FullFileName">
    <vt:lpwstr>\\Bartok\ESDHdata\Users\work\albertslund\lil\198962.xls</vt:lpwstr>
  </property>
</Properties>
</file>