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F\2024\"/>
    </mc:Choice>
  </mc:AlternateContent>
  <xr:revisionPtr revIDLastSave="0" documentId="8_{DF0A7BB5-1F15-4195-8BF1-C325E13E5D1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Grovtælling (valgdag)" sheetId="4" r:id="rId1"/>
    <sheet name="Brevstemmer" sheetId="9" r:id="rId2"/>
    <sheet name="Ugyldighedsgrunde (valgdag)" sheetId="12" r:id="rId3"/>
    <sheet name="Foreløbig fintælling (valgdag)" sheetId="7" r:id="rId4"/>
    <sheet name="Ænd. v. for.løb. fintælling" sheetId="8" r:id="rId5"/>
    <sheet name="Fintælling (dagen efter)" sheetId="10" r:id="rId6"/>
    <sheet name="Ugyldighedsgrunde (fintælling)" sheetId="11" r:id="rId7"/>
    <sheet name="Ændringer ved fintælling" sheetId="6" r:id="rId8"/>
  </sheets>
  <definedNames>
    <definedName name="_xlnm.Print_Area" localSheetId="0">'Grovtælling (valgdag)'!$A:$H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8" l="1"/>
  <c r="W10" i="8"/>
  <c r="W11" i="8"/>
  <c r="W12" i="8"/>
  <c r="W9" i="6"/>
  <c r="W10" i="6"/>
  <c r="C29" i="4"/>
  <c r="D29" i="4" s="1"/>
  <c r="C177" i="7"/>
  <c r="C176" i="10"/>
  <c r="B168" i="10"/>
  <c r="D141" i="10"/>
  <c r="B141" i="10"/>
  <c r="D114" i="10"/>
  <c r="B114" i="10"/>
  <c r="D87" i="10"/>
  <c r="B87" i="10"/>
  <c r="D60" i="10"/>
  <c r="B168" i="7"/>
  <c r="D141" i="7"/>
  <c r="B141" i="7"/>
  <c r="D114" i="7"/>
  <c r="B114" i="7"/>
  <c r="D87" i="7"/>
  <c r="B87" i="7"/>
  <c r="D60" i="7"/>
  <c r="C175" i="10"/>
  <c r="C174" i="10"/>
  <c r="C173" i="10"/>
  <c r="C172" i="10"/>
  <c r="D40" i="12"/>
  <c r="D24" i="12"/>
  <c r="D22" i="12" s="1"/>
  <c r="D4" i="12"/>
  <c r="D2" i="12" s="1"/>
  <c r="D39" i="11"/>
  <c r="D23" i="11"/>
  <c r="D21" i="11" s="1"/>
  <c r="D4" i="11"/>
  <c r="D40" i="11" l="1"/>
  <c r="D41" i="12"/>
  <c r="B51" i="4" s="1"/>
  <c r="D39" i="12"/>
  <c r="D2" i="11"/>
  <c r="D38" i="11" s="1"/>
  <c r="C28" i="4" l="1"/>
  <c r="C27" i="4"/>
  <c r="C25" i="4"/>
  <c r="C24" i="4"/>
  <c r="C176" i="7"/>
  <c r="C175" i="7"/>
  <c r="C174" i="7"/>
  <c r="C173" i="7"/>
  <c r="B166" i="10" l="1"/>
  <c r="B167" i="10" s="1"/>
  <c r="C22" i="4" s="1"/>
  <c r="D139" i="10"/>
  <c r="D140" i="10" s="1"/>
  <c r="C21" i="4" s="1"/>
  <c r="B139" i="10"/>
  <c r="B140" i="10" s="1"/>
  <c r="D112" i="10"/>
  <c r="D113" i="10" s="1"/>
  <c r="B112" i="10"/>
  <c r="B113" i="10" s="1"/>
  <c r="C18" i="4" s="1"/>
  <c r="D85" i="10"/>
  <c r="D86" i="10" s="1"/>
  <c r="C17" i="4" s="1"/>
  <c r="B85" i="10"/>
  <c r="B86" i="10" s="1"/>
  <c r="C16" i="4" s="1"/>
  <c r="B60" i="10"/>
  <c r="D58" i="10"/>
  <c r="D59" i="10" s="1"/>
  <c r="C15" i="4" s="1"/>
  <c r="B58" i="10"/>
  <c r="B59" i="10" s="1"/>
  <c r="C14" i="4" s="1"/>
  <c r="D32" i="10"/>
  <c r="B32" i="10"/>
  <c r="D30" i="10"/>
  <c r="D31" i="10" s="1"/>
  <c r="C13" i="4" s="1"/>
  <c r="D13" i="4" s="1"/>
  <c r="B30" i="10"/>
  <c r="B31" i="10" s="1"/>
  <c r="C12" i="4" s="1"/>
  <c r="D2" i="10"/>
  <c r="B166" i="7"/>
  <c r="B167" i="7" s="1"/>
  <c r="D139" i="7"/>
  <c r="D140" i="7" s="1"/>
  <c r="B139" i="7"/>
  <c r="B140" i="7" s="1"/>
  <c r="D112" i="7"/>
  <c r="D113" i="7" s="1"/>
  <c r="B112" i="7"/>
  <c r="B113" i="7" s="1"/>
  <c r="D85" i="7"/>
  <c r="D86" i="7" s="1"/>
  <c r="B85" i="7"/>
  <c r="B86" i="7" s="1"/>
  <c r="D58" i="7"/>
  <c r="D59" i="7" s="1"/>
  <c r="B58" i="7"/>
  <c r="B59" i="7" s="1"/>
  <c r="B60" i="7"/>
  <c r="D32" i="7"/>
  <c r="B32" i="7"/>
  <c r="C45" i="4"/>
  <c r="C44" i="4"/>
  <c r="C40" i="4"/>
  <c r="C39" i="4"/>
  <c r="C10" i="9"/>
  <c r="D17" i="4" l="1"/>
  <c r="C19" i="4"/>
  <c r="D18" i="4"/>
  <c r="C20" i="4"/>
  <c r="D20" i="4" s="1"/>
  <c r="D41" i="4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W16" i="8"/>
  <c r="W15" i="8"/>
  <c r="W14" i="8"/>
  <c r="W13" i="8"/>
  <c r="W8" i="8"/>
  <c r="W7" i="8"/>
  <c r="W6" i="8"/>
  <c r="W5" i="8"/>
  <c r="W4" i="8"/>
  <c r="W17" i="8" l="1"/>
  <c r="D30" i="7"/>
  <c r="D31" i="7" s="1"/>
  <c r="B23" i="4"/>
  <c r="B30" i="7"/>
  <c r="B31" i="7" s="1"/>
  <c r="D2" i="7" l="1"/>
  <c r="W11" i="6" l="1"/>
  <c r="W4" i="6"/>
  <c r="B26" i="4"/>
  <c r="B50" i="4" s="1"/>
  <c r="B9" i="4"/>
  <c r="C43" i="4" l="1"/>
  <c r="D46" i="4" s="1"/>
  <c r="B52" i="4" s="1"/>
  <c r="W14" i="6" l="1"/>
  <c r="W13" i="6"/>
  <c r="W12" i="6" l="1"/>
  <c r="D21" i="4" l="1"/>
  <c r="D22" i="4"/>
  <c r="W16" i="6" l="1"/>
  <c r="W15" i="6"/>
  <c r="W8" i="6"/>
  <c r="W7" i="6"/>
  <c r="W6" i="6"/>
  <c r="W5" i="6"/>
  <c r="W17" i="6" l="1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B30" i="4" l="1"/>
  <c r="D27" i="4" l="1"/>
  <c r="D25" i="4" l="1"/>
  <c r="D12" i="4"/>
  <c r="D19" i="4" l="1"/>
  <c r="D16" i="4"/>
  <c r="D15" i="4"/>
  <c r="D24" i="4"/>
  <c r="D28" i="4"/>
  <c r="C23" i="4"/>
  <c r="D23" i="4" s="1"/>
  <c r="D14" i="4" l="1"/>
  <c r="C26" i="4"/>
  <c r="C30" i="4" l="1"/>
  <c r="D26" i="4"/>
  <c r="D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jbn</author>
    <author>iar</author>
    <author>Windows User</author>
  </authors>
  <commentLis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Indtastes fra afstemningsbogen</t>
        </r>
      </text>
    </comment>
    <comment ref="B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Indtastes fra afstemningsbogen. Tallet findes på side 2 pkt a og side 7 pkt a
</t>
        </r>
      </text>
    </comment>
    <comment ref="B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Indtastes fra afstemningsbogen. Tallet findes på side 3 pkt h og side 7 pkt h
</t>
        </r>
      </text>
    </comment>
    <comment ref="B11" authorId="1" shapeId="0" xr:uid="{A0F00CC2-839B-4464-B8AA-4820DEDD7641}">
      <text>
        <r>
          <rPr>
            <sz val="11"/>
            <color indexed="81"/>
            <rFont val="Tahoma"/>
            <family val="2"/>
          </rPr>
          <t xml:space="preserve">Antal gyldige stemmer, side 6
</t>
        </r>
      </text>
    </comment>
    <comment ref="C11" authorId="2" shapeId="0" xr:uid="{00000000-0006-0000-0000-000005000000}">
      <text>
        <r>
          <rPr>
            <sz val="9"/>
            <color indexed="81"/>
            <rFont val="Tahoma"/>
            <family val="2"/>
          </rPr>
          <t>Tallene overføres fra celle "samltlige stemmer" for de enkelte partier, fra fanen "Fintælling (dagen efter)</t>
        </r>
      </text>
    </comment>
    <comment ref="D11" authorId="2" shapeId="0" xr:uid="{00000000-0006-0000-0000-000006000000}">
      <text>
        <r>
          <rPr>
            <sz val="9"/>
            <color indexed="81"/>
            <rFont val="Tahoma"/>
            <family val="2"/>
          </rPr>
          <t>Her skal gerne opstå de samme differencer som i kan se i differenceskemaet hvor I manuelt har noteret hvor mange stemmer I har flyttet rundt med</t>
        </r>
      </text>
    </comment>
    <comment ref="B31" authorId="0" shapeId="0" xr:uid="{00000000-0006-0000-0000-000007000000}">
      <text>
        <r>
          <rPr>
            <sz val="9"/>
            <color indexed="81"/>
            <rFont val="Tahoma"/>
            <family val="2"/>
          </rPr>
          <t>Optæl afmærkninger i valglisten
Tallet skal stemme med "I alt afgivne stemmer"</t>
        </r>
      </text>
    </comment>
  </commentList>
</comments>
</file>

<file path=xl/sharedStrings.xml><?xml version="1.0" encoding="utf-8"?>
<sst xmlns="http://schemas.openxmlformats.org/spreadsheetml/2006/main" count="793" uniqueCount="347">
  <si>
    <t>A. Socialdemokratiet</t>
  </si>
  <si>
    <t>B. Det Radikale Venstre</t>
  </si>
  <si>
    <t>Kandidatnavn</t>
  </si>
  <si>
    <t>Antal stemmer</t>
  </si>
  <si>
    <t>Personlige stemmer i alt</t>
  </si>
  <si>
    <t>Listestemmer</t>
  </si>
  <si>
    <t>Samtlige Stemmer</t>
  </si>
  <si>
    <t>Antal Stemmer</t>
  </si>
  <si>
    <t>Samtlige stemmer</t>
  </si>
  <si>
    <t>O. Dansk Folkeparti</t>
  </si>
  <si>
    <t>V. Venstre, Danmarks Liberale Parti</t>
  </si>
  <si>
    <t>Fintælling</t>
  </si>
  <si>
    <t>Evt. differencer</t>
  </si>
  <si>
    <t>STEMMESEDLER I ALT</t>
  </si>
  <si>
    <t>Antal gyldige stemmer:</t>
  </si>
  <si>
    <t>C. Det Konservative Folkeparti</t>
  </si>
  <si>
    <t>Albertslund Kommune</t>
  </si>
  <si>
    <t>I. Liberal Alliance</t>
  </si>
  <si>
    <t xml:space="preserve">  </t>
  </si>
  <si>
    <t>Antal ombyttede stemmesedler (side 7)</t>
  </si>
  <si>
    <t>I alt rettidigt modtagne brevstemmer, der ikke kom i betragtning (side 3 (G))</t>
  </si>
  <si>
    <t>Antal Blanke stemmesedler</t>
  </si>
  <si>
    <t>Antal andre ugyldige stemmesedler</t>
  </si>
  <si>
    <t>Antal ombyttede stemmesedler</t>
  </si>
  <si>
    <t>Antal optalte, ikke udleverede stemmesedler</t>
  </si>
  <si>
    <t>B. Radikale Venstre</t>
  </si>
  <si>
    <t>Antal andre ugyldige stemmesedler             (side 6)</t>
  </si>
  <si>
    <t>Afstemningssted</t>
  </si>
  <si>
    <t>Specifikation af "Antal gyldige stemmer" (fintællingen)</t>
  </si>
  <si>
    <t>Liste</t>
  </si>
  <si>
    <t>Hjælpeskema til differencer ved fintælling</t>
  </si>
  <si>
    <t>SUM</t>
  </si>
  <si>
    <t>Fintælling resultat</t>
  </si>
  <si>
    <t>Blanke stemmesedler</t>
  </si>
  <si>
    <t>Ugyldige stemmesedler</t>
  </si>
  <si>
    <t>Æ1</t>
  </si>
  <si>
    <t>Æ2</t>
  </si>
  <si>
    <t>Æ3</t>
  </si>
  <si>
    <t>Æ4</t>
  </si>
  <si>
    <t>Æ5</t>
  </si>
  <si>
    <t>Æ6</t>
  </si>
  <si>
    <t>Æ7</t>
  </si>
  <si>
    <t>Æ8</t>
  </si>
  <si>
    <t>Æ9</t>
  </si>
  <si>
    <t>Æ10</t>
  </si>
  <si>
    <t>Æ11</t>
  </si>
  <si>
    <t>Æ12</t>
  </si>
  <si>
    <t>Æ13</t>
  </si>
  <si>
    <t>Æ14</t>
  </si>
  <si>
    <t>Æ15</t>
  </si>
  <si>
    <t>Æ16</t>
  </si>
  <si>
    <t>Æ17</t>
  </si>
  <si>
    <t>Æ18</t>
  </si>
  <si>
    <t>Æ19</t>
  </si>
  <si>
    <t>Æ20</t>
  </si>
  <si>
    <t>Æ21</t>
  </si>
  <si>
    <t>Antal stemmeberettigede vælgere på valgdagen (side 2)</t>
  </si>
  <si>
    <t>Antal ikke udleverede stemmesedler  
(Side 7)</t>
  </si>
  <si>
    <t>Å. Alternativet</t>
  </si>
  <si>
    <t>Ø. Enhedslisten - De Rød-Grønne</t>
  </si>
  <si>
    <t>Grovtælling</t>
  </si>
  <si>
    <t xml:space="preserve">(Side 7) I ALT </t>
  </si>
  <si>
    <t>I ALT AFGIVNE STEMMER
(side 6 (i))</t>
  </si>
  <si>
    <t>(Side 6) I ALT GYLDIGE STEMMER</t>
  </si>
  <si>
    <t>Afstemningssted:</t>
  </si>
  <si>
    <t>Iflg. afstem.bog</t>
  </si>
  <si>
    <t>Fore. Fintælling:</t>
  </si>
  <si>
    <t>Fra grovtælling</t>
  </si>
  <si>
    <t>Antal modtagne valgkort (scannede)</t>
  </si>
  <si>
    <t>Foreløbig fintælling resultat</t>
  </si>
  <si>
    <t>Hjælpeskema til differencer ved foreløbig fintælling</t>
  </si>
  <si>
    <t>Brevstemmer</t>
  </si>
  <si>
    <t>Årsag</t>
  </si>
  <si>
    <t>Antal</t>
  </si>
  <si>
    <t>1.</t>
  </si>
  <si>
    <t>Afsenderen var ikke opført på valglisten</t>
  </si>
  <si>
    <t>2.</t>
  </si>
  <si>
    <t>Afsenderen var død inden valgdagen</t>
  </si>
  <si>
    <t>3.</t>
  </si>
  <si>
    <t>Yderkuverten indeholdt flere end ét følgebrev og én konvolut</t>
  </si>
  <si>
    <t>4.</t>
  </si>
  <si>
    <t>Stemmematerialet var ikke det af ministeren tilvejebragte</t>
  </si>
  <si>
    <t>5.</t>
  </si>
  <si>
    <t>Den foreskrevne fremgangsmåde ved stemmerafgivning havde ikke været fulgt (udfyldning, attestration, underskrift mv.)</t>
  </si>
  <si>
    <t>6.</t>
  </si>
  <si>
    <t>Brevstemmen var ikke afgiven inden for de i loven nævnte frister</t>
  </si>
  <si>
    <t>7.</t>
  </si>
  <si>
    <t>Vælgeren havde afgiver mere end én brevstemme</t>
  </si>
  <si>
    <r>
      <rPr>
        <b/>
        <sz val="11"/>
        <rFont val="Arial"/>
        <family val="2"/>
      </rPr>
      <t>I alt</t>
    </r>
    <r>
      <rPr>
        <sz val="11"/>
        <rFont val="Arial"/>
        <family val="2"/>
      </rPr>
      <t xml:space="preserve"> rettidigt modtagne brevstemmer, der ikke kom i betragtning</t>
    </r>
  </si>
  <si>
    <t>Stemmeseddelregnskab (side 7)</t>
  </si>
  <si>
    <t>I alt</t>
  </si>
  <si>
    <t>Antal fra valgbestyrelsen modtagne og optalte stemmesedler</t>
  </si>
  <si>
    <t>Antal brevstemmer nedlagt i stemmekasserne</t>
  </si>
  <si>
    <t>Antal afgivne stemmesedler</t>
  </si>
  <si>
    <t>Antal ikke udleverede stemmesedler</t>
  </si>
  <si>
    <t>Kontrol inden der sendes til valgsekretariat:</t>
  </si>
  <si>
    <t>M. Moderaterne</t>
  </si>
  <si>
    <t>C. Konservative Folkeparti</t>
  </si>
  <si>
    <t>Ø. Enhedslisten</t>
  </si>
  <si>
    <t>Hediye Temiz</t>
  </si>
  <si>
    <t>Danny Malkowski</t>
  </si>
  <si>
    <t>Louise Siv Ebbesen</t>
  </si>
  <si>
    <t>Susanne Damsgaard</t>
  </si>
  <si>
    <t>Irina Bjørnø</t>
  </si>
  <si>
    <t>Sofie Groth</t>
  </si>
  <si>
    <t>Til kontrol ("Samt. stemmer" var ved grovtælling dette):</t>
  </si>
  <si>
    <t>Ugyldighedsgrund</t>
  </si>
  <si>
    <t>A</t>
  </si>
  <si>
    <t>C</t>
  </si>
  <si>
    <t>8.</t>
  </si>
  <si>
    <t>9.</t>
  </si>
  <si>
    <t>10.</t>
  </si>
  <si>
    <t>11.</t>
  </si>
  <si>
    <t>Stemmeseddel ikke udleveret på afstemningsstedet (§ 13)</t>
  </si>
  <si>
    <t>B</t>
  </si>
  <si>
    <t>21.</t>
  </si>
  <si>
    <t>D</t>
  </si>
  <si>
    <t>22.</t>
  </si>
  <si>
    <t>23.</t>
  </si>
  <si>
    <t>24.</t>
  </si>
  <si>
    <t>25.</t>
  </si>
  <si>
    <t>26.</t>
  </si>
  <si>
    <t>33.</t>
  </si>
  <si>
    <t>A+B</t>
  </si>
  <si>
    <t>C+D</t>
  </si>
  <si>
    <t>Antal vælgere, stemt ilfg. Valglisten
(side 6, nederst)</t>
  </si>
  <si>
    <t>For sent modtagne brevstemmer
(side 3, nederst)</t>
  </si>
  <si>
    <t>Antal blanke stemmesedler</t>
  </si>
  <si>
    <t>Æ. Danmarksdemokraterne - Inger Støjberg</t>
  </si>
  <si>
    <t>F. SF - Socialistisk Folkeparti</t>
  </si>
  <si>
    <t>Christel Schaldemose</t>
  </si>
  <si>
    <t>Niels Fuglsang</t>
  </si>
  <si>
    <t>Marianne Vind</t>
  </si>
  <si>
    <t>Mathias Niebuhr</t>
  </si>
  <si>
    <t>Niels Christian Dahl</t>
  </si>
  <si>
    <t>Andi Helbo Sejersen</t>
  </si>
  <si>
    <t>Tayo Lill Andreasen</t>
  </si>
  <si>
    <t>Maria Radoor</t>
  </si>
  <si>
    <t>Sigrid Friis</t>
  </si>
  <si>
    <t>Anne Sophie Callesen</t>
  </si>
  <si>
    <t>Phillip Tarning-Andersen</t>
  </si>
  <si>
    <t>Anne-Sofie Sadolin Henningsen</t>
  </si>
  <si>
    <t>Charlotte Amdi Burgess</t>
  </si>
  <si>
    <t>Katrine Olldag</t>
  </si>
  <si>
    <t>Frederik Aagaard Sørensen</t>
  </si>
  <si>
    <t>Jens Frost</t>
  </si>
  <si>
    <t>João Møller</t>
  </si>
  <si>
    <t>Jan Werner Mathiasen</t>
  </si>
  <si>
    <t>Kim Pagels</t>
  </si>
  <si>
    <t>Finn Hartvig Nielsen</t>
  </si>
  <si>
    <t>Sissel van Run-Kvist</t>
  </si>
  <si>
    <t>Martin Schepelern</t>
  </si>
  <si>
    <t>Michael Flarup</t>
  </si>
  <si>
    <t>Asmus Knigge Vilster</t>
  </si>
  <si>
    <t>Nikolai Tange</t>
  </si>
  <si>
    <t>Lars Fogh Mortensen</t>
  </si>
  <si>
    <t>Lartey Lawson</t>
  </si>
  <si>
    <t>Niels Flemmning Hansen</t>
  </si>
  <si>
    <t>Marcus knuth</t>
  </si>
  <si>
    <t>Birgitte Bargman</t>
  </si>
  <si>
    <t>Maria Pryds</t>
  </si>
  <si>
    <t>Steen Holm Iversen</t>
  </si>
  <si>
    <t>Tina-Mia Eriksen</t>
  </si>
  <si>
    <t>Søren Friis Trebbien</t>
  </si>
  <si>
    <t>Flemming Agerskov</t>
  </si>
  <si>
    <t>Jacob Rosenberg</t>
  </si>
  <si>
    <t>Natasja Bruun Knudsen</t>
  </si>
  <si>
    <t>Egil Hulgaard</t>
  </si>
  <si>
    <t>Helle Laursen Petersen</t>
  </si>
  <si>
    <t>Manuel Vigilius</t>
  </si>
  <si>
    <t>Barbara Engelstoft</t>
  </si>
  <si>
    <t>Nicklas Verne</t>
  </si>
  <si>
    <t>Vladimir Stanic</t>
  </si>
  <si>
    <t>Elisabeth Ildal</t>
  </si>
  <si>
    <t>Martin Vendel Nielsen</t>
  </si>
  <si>
    <t>John Hoppe</t>
  </si>
  <si>
    <t>Jacob Stryhn</t>
  </si>
  <si>
    <t>Kira Marie Peter-hansen</t>
  </si>
  <si>
    <t>Rasmus Nordqvist</t>
  </si>
  <si>
    <t>Villy Søvndal</t>
  </si>
  <si>
    <t>Rikke Lauritsen</t>
  </si>
  <si>
    <t>Magnus Flensborg</t>
  </si>
  <si>
    <t>Kristine Amalie Rostgård</t>
  </si>
  <si>
    <t>Melina Andersen</t>
  </si>
  <si>
    <t>Taner Genc</t>
  </si>
  <si>
    <t>Andreas Grosbøll</t>
  </si>
  <si>
    <t>Michael Egelund Andersen</t>
  </si>
  <si>
    <t>Joan Kragh</t>
  </si>
  <si>
    <t>Thue Grum-Schwensen</t>
  </si>
  <si>
    <t>Mads Hvid</t>
  </si>
  <si>
    <t>John Brandt</t>
  </si>
  <si>
    <t>Anders Bøge</t>
  </si>
  <si>
    <t>Pia Lieberknecht</t>
  </si>
  <si>
    <t>Emil Njor</t>
  </si>
  <si>
    <t>Elias Julius Binggeli</t>
  </si>
  <si>
    <t>Kim Elmose</t>
  </si>
  <si>
    <t>Allan Søgaard-Andersen</t>
  </si>
  <si>
    <t>Henrik Dahl</t>
  </si>
  <si>
    <t>Mads Strange</t>
  </si>
  <si>
    <t>Thorbjørn Jacobsen</t>
  </si>
  <si>
    <t>Carsten Normann</t>
  </si>
  <si>
    <t>Helle Jensen</t>
  </si>
  <si>
    <t>Martin Sibast Laugesen</t>
  </si>
  <si>
    <t>Thomas Vesth</t>
  </si>
  <si>
    <t>Nikolaj Steffenauer</t>
  </si>
  <si>
    <t>Lars Høyer Holmqvist</t>
  </si>
  <si>
    <t>Chelle Lilly</t>
  </si>
  <si>
    <t>Stine Bosse</t>
  </si>
  <si>
    <t>Bergur Løkke Rasmussen</t>
  </si>
  <si>
    <t>Tobias Marney</t>
  </si>
  <si>
    <t>Laurs Nørlund</t>
  </si>
  <si>
    <t>Barikan Solecki</t>
  </si>
  <si>
    <t>Klavs A. Holm</t>
  </si>
  <si>
    <t>Karin Liltorp</t>
  </si>
  <si>
    <t>Ivar Nørlund</t>
  </si>
  <si>
    <t>Frederik Lau Petersen</t>
  </si>
  <si>
    <t>Abdinoor Adam Hassan</t>
  </si>
  <si>
    <t>Dea Kehler</t>
  </si>
  <si>
    <t>Lars Barfoed</t>
  </si>
  <si>
    <t>Anders Vistisen</t>
  </si>
  <si>
    <t>Majbritt Birkholm</t>
  </si>
  <si>
    <t>Tobias Weische</t>
  </si>
  <si>
    <t>Hans Blaaberg</t>
  </si>
  <si>
    <t>Finn Rudaizky</t>
  </si>
  <si>
    <t>Sune Nørgaard Jakobsen</t>
  </si>
  <si>
    <t>Carsten Sørensen</t>
  </si>
  <si>
    <t>Michael Nedersøe</t>
  </si>
  <si>
    <t>Rune Bønnelykke</t>
  </si>
  <si>
    <t>Julie Jacobsen</t>
  </si>
  <si>
    <t>Søren Hansen</t>
  </si>
  <si>
    <t>Inger-Marie Tryde</t>
  </si>
  <si>
    <t>Mette Sode Hansen</t>
  </si>
  <si>
    <t>Henrik Thinggaard</t>
  </si>
  <si>
    <t>Birgitte Milling</t>
  </si>
  <si>
    <t>Søren Lund Hansen</t>
  </si>
  <si>
    <t>Bonett Trusell</t>
  </si>
  <si>
    <t>Stine Steffensen</t>
  </si>
  <si>
    <t>Morten Løkkegaard</t>
  </si>
  <si>
    <t>Asger Christensen</t>
  </si>
  <si>
    <t>Ulla Tørnæs</t>
  </si>
  <si>
    <t>Julie Hassing</t>
  </si>
  <si>
    <t>Marianne Lynghøj</t>
  </si>
  <si>
    <t>Carsten Kissmeyer</t>
  </si>
  <si>
    <t>Alexandra Sasha</t>
  </si>
  <si>
    <t>Jonas Pullich</t>
  </si>
  <si>
    <t>Torsten Laksafoss Holbek</t>
  </si>
  <si>
    <t>Thorbern Alexander Klingert</t>
  </si>
  <si>
    <t>Niels Plum</t>
  </si>
  <si>
    <t>Æ. Danmarksdemokraterne - Inger Støjbjerg</t>
  </si>
  <si>
    <t>Kristoffer Storm</t>
  </si>
  <si>
    <t>Vivi Altenburg</t>
  </si>
  <si>
    <t>Magnus Bigum</t>
  </si>
  <si>
    <t>Benny Bindslev</t>
  </si>
  <si>
    <t>Lars Bregnbak</t>
  </si>
  <si>
    <t>Karen Lia Fromm-Christiansen</t>
  </si>
  <si>
    <t>Annette Benthien Giuranna</t>
  </si>
  <si>
    <t>Renate Hendriksen</t>
  </si>
  <si>
    <t>Niklas Fritz Kjærulff</t>
  </si>
  <si>
    <t>Anton Rosenstrøm Laursen</t>
  </si>
  <si>
    <t>Bob Richard Nielsen</t>
  </si>
  <si>
    <t>Dina Person</t>
  </si>
  <si>
    <t>Erik Poulsen</t>
  </si>
  <si>
    <t>Morten Vehl Revsbeck</t>
  </si>
  <si>
    <t>Claus Bisgaard Skovmose</t>
  </si>
  <si>
    <t>Ben Juul Sørensen</t>
  </si>
  <si>
    <t>Nikolaj Vang</t>
  </si>
  <si>
    <t>Per Clausen</t>
  </si>
  <si>
    <t>Frederikke Hellemann</t>
  </si>
  <si>
    <t>Nana Højlund</t>
  </si>
  <si>
    <t>Ludvig Goldschmidt</t>
  </si>
  <si>
    <t>Asta Kofod</t>
  </si>
  <si>
    <t>Reinout Bosch</t>
  </si>
  <si>
    <t>Torsten Ringgaard</t>
  </si>
  <si>
    <t>Selma Bolø</t>
  </si>
  <si>
    <t>Stine Ry Andersen</t>
  </si>
  <si>
    <t>Victoria Veláquez</t>
  </si>
  <si>
    <t>Ibrahim Benli</t>
  </si>
  <si>
    <t>Christian Schmidt Jacobsen</t>
  </si>
  <si>
    <t>Runa Friis Hansen</t>
  </si>
  <si>
    <t>Clara Turms</t>
  </si>
  <si>
    <t>Jan Kristoffersen</t>
  </si>
  <si>
    <t>Karoline Lindgaard</t>
  </si>
  <si>
    <t>Petar Socevic</t>
  </si>
  <si>
    <t>Nilas Bay-Foged</t>
  </si>
  <si>
    <t>Jørn Grønkjær</t>
  </si>
  <si>
    <t>Valentina Crast</t>
  </si>
  <si>
    <t>Julius Schubring</t>
  </si>
  <si>
    <t>Johannes Slyngborg</t>
  </si>
  <si>
    <t>Yurdal Cicek</t>
  </si>
  <si>
    <t>Anette Jensen Smith</t>
  </si>
  <si>
    <t>Mikael Hertig</t>
  </si>
  <si>
    <t>Helt eller delvist overstrejet (§ 6)</t>
  </si>
  <si>
    <t>Ikke kryds eller tilsvarende afmærkning (§ 5)</t>
  </si>
  <si>
    <t>12.</t>
  </si>
  <si>
    <t>Kryds eller tilsvarende afmærk. Uden for partifelterne (§ 7)</t>
  </si>
  <si>
    <t>Kryds eller tilsvarende afmærk. I flere partifelter (§ 8)</t>
  </si>
  <si>
    <t>Kryds eller tilsv. afmærk. rækker i flere partifelter (§ 9)</t>
  </si>
  <si>
    <t>Overstreget, udvisket eller halvt kryds (§ 11)</t>
  </si>
  <si>
    <t>Andre grunde til tvivl om vælgernes stemmeafgivning (§ 12)</t>
  </si>
  <si>
    <t>Andet mærke end kryds el. tilsvarende foruden kryds (§ 14)</t>
  </si>
  <si>
    <t>Afmærket med flere end 3 kryds eller tilsvarende (§ 15)</t>
  </si>
  <si>
    <t>Stemmeseddel med tegning, påskrift eller påklæbning (§ 16)</t>
  </si>
  <si>
    <t>Afm. . forskell. farver, iturevet mv. andet særpræg (§ 17)</t>
  </si>
  <si>
    <t>13.</t>
  </si>
  <si>
    <t>14.</t>
  </si>
  <si>
    <t>Ugyldige stemmer afgivet på afstemningsstedet i alt</t>
  </si>
  <si>
    <t>Blanke (§ 4)</t>
  </si>
  <si>
    <t>Andre ugyldige stemmer afgivet på afstemningsstedet 2.-14. i alt</t>
  </si>
  <si>
    <t>16.</t>
  </si>
  <si>
    <t>17.</t>
  </si>
  <si>
    <t>18.</t>
  </si>
  <si>
    <t>19.</t>
  </si>
  <si>
    <t>20.</t>
  </si>
  <si>
    <t xml:space="preserve">Anført kand. eller parti, ej opstillet til valget (§ 20) </t>
  </si>
  <si>
    <t>Kun anført uofficiel bogstavbetegnelse på ét bogstav (§ 21)</t>
  </si>
  <si>
    <t>Kun anført usik. uoff. bogst.bet. på flere bogstaver (§22)</t>
  </si>
  <si>
    <t>Kun anført kryds eller tilsvarende afmærkning (§ 23)</t>
  </si>
  <si>
    <t>Modstrid vedr. bogst., partinavn, kandidatnavn (§§ 24, 25)</t>
  </si>
  <si>
    <t>Andre grunde til tvivl om vælgernes stemmeafgivning (§ 26)</t>
  </si>
  <si>
    <t>Andet eller mere end én stemmeseddel i konvolutten (§ 27)</t>
  </si>
  <si>
    <t>Stemmeseddel ikke tilvejebragt af ministeren (§ 28)</t>
  </si>
  <si>
    <t>Konvolut med tegning, påskrift eller påklæbning (§ 29)</t>
  </si>
  <si>
    <t>Stemmeseddel med tegning, påskrift eller påklæbning (§ 30)</t>
  </si>
  <si>
    <t>Udfyldt på bagsiden, iturevet mv., andet særpræg (§ 31)</t>
  </si>
  <si>
    <t>Ugyldige brevstemmer i alt</t>
  </si>
  <si>
    <t>Blanke (§ 19)</t>
  </si>
  <si>
    <t>Andre ugyldige brevstemmer 16.-26. i alt</t>
  </si>
  <si>
    <t>15.</t>
  </si>
  <si>
    <t>Blanke i alt</t>
  </si>
  <si>
    <t>Andre ugyldige i alt</t>
  </si>
  <si>
    <t>Ugyldige stemmer i alt</t>
  </si>
  <si>
    <t>Betydning</t>
  </si>
  <si>
    <t>Er i alt afgivne stemmer = Antal vælgere stemt ifølge valglisten</t>
  </si>
  <si>
    <t>Er B24 og B25 lig med D40 og D41 på "Ugyldighedsgrunde"-fanen?</t>
  </si>
  <si>
    <t>Er blanke og andre ugyldige stemmer i B24 &amp; B25 =  Blanke og andre ugyldige i D40 &amp; D41 i fanen "Ugyldighedsgrunde (valgdag)"</t>
  </si>
  <si>
    <t>Er antal modtagne stemmesedler + brevstemmer = afgivne,ombyttede og ikke udleverede stemmesedler</t>
  </si>
  <si>
    <t>Antal modtagne stemmesedler (side 2 pkt.a &amp; 7 pkt.a)</t>
  </si>
  <si>
    <t>I betragtning tagne brevstemmere, der nedlægges i stemmeurnerne efter afstemningens afslutning (side 3, pkt.h + 7 pkt. h)</t>
  </si>
  <si>
    <t>Antal Blanke stemmesedler                        (side 6)</t>
  </si>
  <si>
    <t>1+15</t>
  </si>
  <si>
    <t xml:space="preserve"> - heraf antal tilbageleverede stemmesedler </t>
  </si>
  <si>
    <t xml:space="preserve"> - Heraf antal tilbageleverede stemmesedler</t>
  </si>
  <si>
    <t>Er celle B26 og B31 ens?</t>
  </si>
  <si>
    <t>Er D41 og D46 ens?</t>
  </si>
  <si>
    <t>Asser Mortensen</t>
  </si>
  <si>
    <t>Magnus Barsøe</t>
  </si>
  <si>
    <t>Jakob Dyrman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</si>
</sst>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81"/>
      <name val="Tahoma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9">
    <xf numFmtId="0" fontId="0" fillId="0" borderId="0" xfId="0"/>
    <xf numFmtId="0" fontId="0" fillId="0" borderId="8" xfId="0" applyBorder="1"/>
    <xf numFmtId="0" fontId="0" fillId="0" borderId="13" xfId="0" applyBorder="1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0" fillId="0" borderId="6" xfId="0" applyFill="1" applyBorder="1" applyAlignment="1" applyProtection="1">
      <protection locked="0"/>
    </xf>
    <xf numFmtId="3" fontId="0" fillId="0" borderId="6" xfId="0" applyNumberForma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3" fontId="6" fillId="0" borderId="19" xfId="0" applyNumberFormat="1" applyFont="1" applyFill="1" applyBorder="1" applyProtection="1">
      <protection locked="0"/>
    </xf>
    <xf numFmtId="0" fontId="9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Protection="1">
      <protection locked="0"/>
    </xf>
    <xf numFmtId="0" fontId="0" fillId="0" borderId="27" xfId="0" applyBorder="1"/>
    <xf numFmtId="0" fontId="5" fillId="2" borderId="9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/>
    <xf numFmtId="0" fontId="5" fillId="2" borderId="20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0" fillId="0" borderId="25" xfId="0" applyBorder="1"/>
    <xf numFmtId="0" fontId="0" fillId="0" borderId="35" xfId="0" applyBorder="1"/>
    <xf numFmtId="0" fontId="0" fillId="5" borderId="0" xfId="0" applyFill="1"/>
    <xf numFmtId="0" fontId="10" fillId="5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wrapText="1"/>
    </xf>
    <xf numFmtId="0" fontId="14" fillId="0" borderId="17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0" fillId="4" borderId="36" xfId="0" applyFill="1" applyBorder="1" applyProtection="1">
      <protection hidden="1"/>
    </xf>
    <xf numFmtId="0" fontId="0" fillId="4" borderId="37" xfId="0" applyFill="1" applyBorder="1" applyProtection="1">
      <protection hidden="1"/>
    </xf>
    <xf numFmtId="0" fontId="0" fillId="4" borderId="0" xfId="0" applyFill="1" applyProtection="1">
      <protection hidden="1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0" fillId="3" borderId="11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33" xfId="0" applyFill="1" applyBorder="1" applyProtection="1">
      <protection hidden="1"/>
    </xf>
    <xf numFmtId="3" fontId="0" fillId="3" borderId="11" xfId="0" applyNumberFormat="1" applyFill="1" applyBorder="1" applyProtection="1">
      <protection hidden="1"/>
    </xf>
    <xf numFmtId="3" fontId="0" fillId="3" borderId="7" xfId="0" applyNumberFormat="1" applyFill="1" applyBorder="1" applyProtection="1">
      <protection hidden="1"/>
    </xf>
    <xf numFmtId="3" fontId="0" fillId="3" borderId="33" xfId="0" applyNumberFormat="1" applyFill="1" applyBorder="1" applyProtection="1"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5" fillId="4" borderId="0" xfId="0" applyFont="1" applyFill="1" applyBorder="1" applyAlignment="1" applyProtection="1">
      <alignment horizontal="right" wrapText="1"/>
      <protection hidden="1"/>
    </xf>
    <xf numFmtId="0" fontId="5" fillId="4" borderId="0" xfId="0" applyFont="1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9" xfId="0" applyFill="1" applyBorder="1" applyProtection="1">
      <protection hidden="1"/>
    </xf>
    <xf numFmtId="0" fontId="7" fillId="2" borderId="16" xfId="0" applyFont="1" applyFill="1" applyBorder="1" applyProtection="1">
      <protection hidden="1"/>
    </xf>
    <xf numFmtId="0" fontId="4" fillId="2" borderId="18" xfId="0" applyFont="1" applyFill="1" applyBorder="1" applyAlignment="1" applyProtection="1">
      <alignment wrapText="1"/>
      <protection hidden="1"/>
    </xf>
    <xf numFmtId="0" fontId="4" fillId="5" borderId="36" xfId="0" applyFont="1" applyFill="1" applyBorder="1" applyAlignment="1" applyProtection="1">
      <alignment wrapText="1"/>
      <protection hidden="1"/>
    </xf>
    <xf numFmtId="3" fontId="6" fillId="5" borderId="0" xfId="0" applyNumberFormat="1" applyFont="1" applyFill="1" applyBorder="1" applyProtection="1">
      <protection hidden="1"/>
    </xf>
    <xf numFmtId="0" fontId="4" fillId="2" borderId="10" xfId="0" applyFont="1" applyFill="1" applyBorder="1" applyAlignment="1" applyProtection="1">
      <alignment wrapText="1"/>
      <protection hidden="1"/>
    </xf>
    <xf numFmtId="0" fontId="5" fillId="2" borderId="18" xfId="0" applyFont="1" applyFill="1" applyBorder="1" applyAlignment="1" applyProtection="1">
      <alignment horizontal="right" wrapText="1"/>
      <protection hidden="1"/>
    </xf>
    <xf numFmtId="0" fontId="5" fillId="3" borderId="19" xfId="0" applyFont="1" applyFill="1" applyBorder="1" applyAlignment="1" applyProtection="1">
      <alignment wrapText="1"/>
      <protection hidden="1"/>
    </xf>
    <xf numFmtId="0" fontId="5" fillId="2" borderId="9" xfId="0" applyFont="1" applyFill="1" applyBorder="1" applyProtection="1"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4" fillId="2" borderId="20" xfId="0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5" fillId="2" borderId="24" xfId="0" applyFont="1" applyFill="1" applyBorder="1" applyAlignment="1" applyProtection="1">
      <alignment horizontal="right"/>
      <protection hidden="1"/>
    </xf>
    <xf numFmtId="3" fontId="5" fillId="3" borderId="25" xfId="0" applyNumberFormat="1" applyFont="1" applyFill="1" applyBorder="1" applyProtection="1">
      <protection hidden="1"/>
    </xf>
    <xf numFmtId="0" fontId="5" fillId="3" borderId="25" xfId="0" applyFont="1" applyFill="1" applyBorder="1" applyProtection="1">
      <protection hidden="1"/>
    </xf>
    <xf numFmtId="3" fontId="5" fillId="3" borderId="26" xfId="0" applyNumberFormat="1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3" xfId="0" applyFill="1" applyBorder="1" applyProtection="1">
      <protection hidden="1"/>
    </xf>
    <xf numFmtId="0" fontId="6" fillId="2" borderId="20" xfId="0" applyFont="1" applyFill="1" applyBorder="1" applyAlignment="1" applyProtection="1">
      <alignment wrapText="1"/>
      <protection hidden="1"/>
    </xf>
    <xf numFmtId="0" fontId="5" fillId="2" borderId="24" xfId="0" applyFont="1" applyFill="1" applyBorder="1" applyAlignment="1" applyProtection="1">
      <alignment horizontal="right" wrapText="1"/>
      <protection hidden="1"/>
    </xf>
    <xf numFmtId="0" fontId="5" fillId="3" borderId="26" xfId="0" applyFont="1" applyFill="1" applyBorder="1" applyProtection="1">
      <protection hidden="1"/>
    </xf>
    <xf numFmtId="0" fontId="4" fillId="2" borderId="22" xfId="0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4" fillId="2" borderId="20" xfId="0" applyFont="1" applyFill="1" applyBorder="1" applyAlignment="1" applyProtection="1">
      <alignment wrapText="1"/>
      <protection hidden="1"/>
    </xf>
    <xf numFmtId="0" fontId="7" fillId="4" borderId="0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4" fillId="2" borderId="22" xfId="0" applyFont="1" applyFill="1" applyBorder="1" applyAlignment="1" applyProtection="1">
      <alignment wrapText="1"/>
      <protection hidden="1"/>
    </xf>
    <xf numFmtId="0" fontId="0" fillId="2" borderId="10" xfId="0" applyFill="1" applyBorder="1" applyAlignment="1" applyProtection="1">
      <alignment wrapText="1"/>
      <protection hidden="1"/>
    </xf>
    <xf numFmtId="0" fontId="11" fillId="4" borderId="25" xfId="0" applyFont="1" applyFill="1" applyBorder="1" applyProtection="1">
      <protection hidden="1"/>
    </xf>
    <xf numFmtId="0" fontId="11" fillId="4" borderId="26" xfId="0" applyFont="1" applyFill="1" applyBorder="1" applyProtection="1">
      <protection hidden="1"/>
    </xf>
    <xf numFmtId="0" fontId="0" fillId="0" borderId="0" xfId="0" applyProtection="1">
      <protection hidden="1"/>
    </xf>
    <xf numFmtId="0" fontId="5" fillId="2" borderId="28" xfId="0" applyFont="1" applyFill="1" applyBorder="1" applyProtection="1">
      <protection hidden="1"/>
    </xf>
    <xf numFmtId="0" fontId="4" fillId="2" borderId="41" xfId="0" applyFont="1" applyFill="1" applyBorder="1" applyProtection="1">
      <protection hidden="1"/>
    </xf>
    <xf numFmtId="3" fontId="5" fillId="2" borderId="17" xfId="0" applyNumberFormat="1" applyFont="1" applyFill="1" applyBorder="1" applyProtection="1">
      <protection hidden="1"/>
    </xf>
    <xf numFmtId="0" fontId="4" fillId="2" borderId="38" xfId="0" applyFont="1" applyFill="1" applyBorder="1" applyAlignment="1" applyProtection="1">
      <alignment wrapText="1"/>
      <protection hidden="1"/>
    </xf>
    <xf numFmtId="3" fontId="5" fillId="2" borderId="19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23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1" fillId="4" borderId="14" xfId="0" applyFont="1" applyFill="1" applyBorder="1" applyProtection="1">
      <protection hidden="1"/>
    </xf>
    <xf numFmtId="0" fontId="20" fillId="2" borderId="9" xfId="0" applyFont="1" applyFill="1" applyBorder="1" applyProtection="1">
      <protection hidden="1"/>
    </xf>
    <xf numFmtId="0" fontId="21" fillId="2" borderId="5" xfId="0" applyFont="1" applyFill="1" applyBorder="1" applyProtection="1">
      <protection hidden="1"/>
    </xf>
    <xf numFmtId="0" fontId="21" fillId="2" borderId="16" xfId="0" applyFont="1" applyFill="1" applyBorder="1" applyProtection="1">
      <protection hidden="1"/>
    </xf>
    <xf numFmtId="0" fontId="20" fillId="2" borderId="10" xfId="0" applyFont="1" applyFill="1" applyBorder="1" applyProtection="1">
      <protection hidden="1"/>
    </xf>
    <xf numFmtId="0" fontId="20" fillId="2" borderId="1" xfId="0" applyFont="1" applyFill="1" applyBorder="1" applyAlignment="1" applyProtection="1">
      <alignment wrapText="1"/>
      <protection hidden="1"/>
    </xf>
    <xf numFmtId="0" fontId="0" fillId="0" borderId="17" xfId="0" applyBorder="1" applyProtection="1">
      <protection hidden="1"/>
    </xf>
    <xf numFmtId="0" fontId="20" fillId="2" borderId="18" xfId="0" applyFont="1" applyFill="1" applyBorder="1" applyProtection="1">
      <protection hidden="1"/>
    </xf>
    <xf numFmtId="0" fontId="20" fillId="2" borderId="4" xfId="0" applyFont="1" applyFill="1" applyBorder="1" applyAlignment="1" applyProtection="1">
      <alignment wrapText="1"/>
      <protection hidden="1"/>
    </xf>
    <xf numFmtId="0" fontId="0" fillId="0" borderId="19" xfId="0" applyBorder="1" applyProtection="1">
      <protection hidden="1"/>
    </xf>
    <xf numFmtId="0" fontId="20" fillId="2" borderId="22" xfId="0" applyFont="1" applyFill="1" applyBorder="1" applyProtection="1">
      <protection hidden="1"/>
    </xf>
    <xf numFmtId="0" fontId="20" fillId="2" borderId="2" xfId="0" applyFont="1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20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11" fillId="4" borderId="24" xfId="0" applyFont="1" applyFill="1" applyBorder="1" applyProtection="1">
      <protection hidden="1"/>
    </xf>
    <xf numFmtId="0" fontId="0" fillId="6" borderId="16" xfId="0" applyFill="1" applyBorder="1" applyProtection="1">
      <protection hidden="1"/>
    </xf>
    <xf numFmtId="0" fontId="0" fillId="6" borderId="19" xfId="0" applyFill="1" applyBorder="1" applyProtection="1">
      <protection hidden="1"/>
    </xf>
    <xf numFmtId="0" fontId="0" fillId="6" borderId="17" xfId="0" applyFill="1" applyBorder="1" applyProtection="1">
      <protection hidden="1"/>
    </xf>
    <xf numFmtId="0" fontId="0" fillId="0" borderId="23" xfId="0" applyBorder="1" applyProtection="1">
      <protection locked="0"/>
    </xf>
    <xf numFmtId="0" fontId="12" fillId="2" borderId="7" xfId="0" applyFont="1" applyFill="1" applyBorder="1" applyAlignment="1" applyProtection="1">
      <alignment horizontal="left"/>
      <protection hidden="1"/>
    </xf>
    <xf numFmtId="0" fontId="13" fillId="2" borderId="15" xfId="0" applyFont="1" applyFill="1" applyBorder="1" applyAlignment="1" applyProtection="1">
      <protection hidden="1"/>
    </xf>
    <xf numFmtId="0" fontId="14" fillId="2" borderId="15" xfId="0" applyFont="1" applyFill="1" applyBorder="1" applyAlignment="1" applyProtection="1">
      <protection hidden="1"/>
    </xf>
    <xf numFmtId="0" fontId="13" fillId="2" borderId="1" xfId="0" applyFont="1" applyFill="1" applyBorder="1" applyAlignment="1" applyProtection="1">
      <protection hidden="1"/>
    </xf>
    <xf numFmtId="0" fontId="14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15" fillId="3" borderId="2" xfId="0" applyFont="1" applyFill="1" applyBorder="1" applyAlignment="1" applyProtection="1">
      <alignment wrapText="1"/>
      <protection hidden="1"/>
    </xf>
    <xf numFmtId="0" fontId="14" fillId="4" borderId="0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3" fillId="2" borderId="29" xfId="0" applyFont="1" applyFill="1" applyBorder="1" applyAlignment="1" applyProtection="1">
      <alignment horizontal="right" wrapText="1"/>
      <protection hidden="1"/>
    </xf>
    <xf numFmtId="0" fontId="13" fillId="2" borderId="11" xfId="0" applyFont="1" applyFill="1" applyBorder="1" applyAlignment="1" applyProtection="1">
      <alignment horizontal="left" wrapText="1"/>
      <protection hidden="1"/>
    </xf>
    <xf numFmtId="0" fontId="14" fillId="2" borderId="30" xfId="0" applyFont="1" applyFill="1" applyBorder="1" applyProtection="1">
      <protection hidden="1"/>
    </xf>
    <xf numFmtId="0" fontId="15" fillId="2" borderId="22" xfId="0" applyFont="1" applyFill="1" applyBorder="1" applyProtection="1">
      <protection hidden="1"/>
    </xf>
    <xf numFmtId="0" fontId="15" fillId="2" borderId="2" xfId="0" applyFont="1" applyFill="1" applyBorder="1" applyProtection="1">
      <protection hidden="1"/>
    </xf>
    <xf numFmtId="0" fontId="15" fillId="2" borderId="23" xfId="0" applyFont="1" applyFill="1" applyBorder="1" applyProtection="1">
      <protection hidden="1"/>
    </xf>
    <xf numFmtId="0" fontId="19" fillId="2" borderId="10" xfId="0" applyFont="1" applyFill="1" applyBorder="1" applyProtection="1">
      <protection hidden="1"/>
    </xf>
    <xf numFmtId="0" fontId="14" fillId="0" borderId="1" xfId="0" applyFont="1" applyFill="1" applyBorder="1" applyProtection="1">
      <protection hidden="1"/>
    </xf>
    <xf numFmtId="0" fontId="19" fillId="2" borderId="1" xfId="0" applyFont="1" applyFill="1" applyBorder="1" applyProtection="1">
      <protection hidden="1"/>
    </xf>
    <xf numFmtId="0" fontId="14" fillId="0" borderId="17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14" fillId="4" borderId="0" xfId="0" applyFont="1" applyFill="1" applyAlignment="1" applyProtection="1">
      <alignment wrapText="1"/>
      <protection hidden="1"/>
    </xf>
    <xf numFmtId="165" fontId="19" fillId="2" borderId="1" xfId="1" applyNumberFormat="1" applyFont="1" applyFill="1" applyBorder="1" applyProtection="1">
      <protection hidden="1"/>
    </xf>
    <xf numFmtId="165" fontId="16" fillId="2" borderId="10" xfId="1" applyNumberFormat="1" applyFont="1" applyFill="1" applyBorder="1" applyProtection="1">
      <protection hidden="1"/>
    </xf>
    <xf numFmtId="0" fontId="13" fillId="2" borderId="31" xfId="0" applyFont="1" applyFill="1" applyBorder="1" applyAlignment="1" applyProtection="1">
      <alignment horizontal="left"/>
      <protection hidden="1"/>
    </xf>
    <xf numFmtId="0" fontId="14" fillId="3" borderId="5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left"/>
      <protection hidden="1"/>
    </xf>
    <xf numFmtId="0" fontId="14" fillId="3" borderId="16" xfId="0" applyFont="1" applyFill="1" applyBorder="1" applyProtection="1">
      <protection hidden="1"/>
    </xf>
    <xf numFmtId="0" fontId="16" fillId="2" borderId="18" xfId="0" applyFont="1" applyFill="1" applyBorder="1" applyProtection="1">
      <protection hidden="1"/>
    </xf>
    <xf numFmtId="0" fontId="14" fillId="3" borderId="32" xfId="0" applyFont="1" applyFill="1" applyBorder="1" applyProtection="1">
      <protection hidden="1"/>
    </xf>
    <xf numFmtId="0" fontId="14" fillId="2" borderId="32" xfId="0" applyFont="1" applyFill="1" applyBorder="1" applyProtection="1">
      <protection hidden="1"/>
    </xf>
    <xf numFmtId="0" fontId="14" fillId="3" borderId="33" xfId="0" applyFont="1" applyFill="1" applyBorder="1" applyProtection="1">
      <protection hidden="1"/>
    </xf>
    <xf numFmtId="0" fontId="18" fillId="2" borderId="18" xfId="0" applyFont="1" applyFill="1" applyBorder="1" applyAlignment="1" applyProtection="1">
      <alignment wrapText="1"/>
      <protection hidden="1"/>
    </xf>
    <xf numFmtId="3" fontId="14" fillId="3" borderId="32" xfId="0" applyNumberFormat="1" applyFont="1" applyFill="1" applyBorder="1" applyProtection="1">
      <protection hidden="1"/>
    </xf>
    <xf numFmtId="3" fontId="14" fillId="3" borderId="33" xfId="0" applyNumberFormat="1" applyFont="1" applyFill="1" applyBorder="1" applyProtection="1">
      <protection hidden="1"/>
    </xf>
    <xf numFmtId="0" fontId="5" fillId="2" borderId="11" xfId="0" applyFont="1" applyFill="1" applyBorder="1" applyAlignment="1" applyProtection="1">
      <alignment horizontal="left" wrapText="1"/>
      <protection hidden="1"/>
    </xf>
    <xf numFmtId="0" fontId="4" fillId="4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2" borderId="9" xfId="0" applyFont="1" applyFill="1" applyBorder="1" applyAlignment="1" applyProtection="1">
      <alignment wrapText="1"/>
      <protection hidden="1"/>
    </xf>
    <xf numFmtId="0" fontId="4" fillId="3" borderId="16" xfId="0" applyFont="1" applyFill="1" applyBorder="1" applyProtection="1">
      <protection hidden="1"/>
    </xf>
    <xf numFmtId="0" fontId="4" fillId="3" borderId="17" xfId="0" applyFont="1" applyFill="1" applyBorder="1" applyProtection="1">
      <protection hidden="1"/>
    </xf>
    <xf numFmtId="3" fontId="4" fillId="3" borderId="19" xfId="0" applyNumberFormat="1" applyFont="1" applyFill="1" applyBorder="1" applyProtection="1">
      <protection hidden="1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2" xfId="0" applyBorder="1" applyProtection="1"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8" xfId="0" applyBorder="1" applyProtection="1">
      <protection locked="0"/>
    </xf>
    <xf numFmtId="0" fontId="10" fillId="5" borderId="0" xfId="0" applyFont="1" applyFill="1" applyBorder="1" applyAlignment="1" applyProtection="1">
      <alignment horizontal="left"/>
      <protection locked="0"/>
    </xf>
    <xf numFmtId="0" fontId="0" fillId="3" borderId="16" xfId="0" applyFill="1" applyBorder="1" applyProtection="1">
      <protection hidden="1"/>
    </xf>
    <xf numFmtId="0" fontId="4" fillId="0" borderId="1" xfId="0" applyFont="1" applyFill="1" applyBorder="1" applyProtection="1">
      <protection locked="0"/>
    </xf>
    <xf numFmtId="0" fontId="2" fillId="2" borderId="10" xfId="0" applyFont="1" applyFill="1" applyBorder="1" applyProtection="1">
      <protection hidden="1"/>
    </xf>
    <xf numFmtId="165" fontId="16" fillId="2" borderId="43" xfId="1" applyNumberFormat="1" applyFont="1" applyFill="1" applyBorder="1" applyProtection="1">
      <protection hidden="1"/>
    </xf>
    <xf numFmtId="0" fontId="14" fillId="0" borderId="2" xfId="0" applyFont="1" applyFill="1" applyBorder="1" applyProtection="1">
      <protection hidden="1"/>
    </xf>
    <xf numFmtId="165" fontId="19" fillId="2" borderId="2" xfId="1" applyNumberFormat="1" applyFont="1" applyFill="1" applyBorder="1" applyProtection="1">
      <protection hidden="1"/>
    </xf>
    <xf numFmtId="0" fontId="14" fillId="0" borderId="23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165" fontId="4" fillId="2" borderId="43" xfId="1" applyNumberFormat="1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44" xfId="0" applyFont="1" applyFill="1" applyBorder="1" applyProtection="1">
      <protection hidden="1"/>
    </xf>
    <xf numFmtId="0" fontId="20" fillId="2" borderId="45" xfId="0" applyFont="1" applyFill="1" applyBorder="1" applyAlignment="1" applyProtection="1">
      <alignment horizontal="left"/>
      <protection hidden="1"/>
    </xf>
    <xf numFmtId="0" fontId="4" fillId="2" borderId="42" xfId="0" applyFont="1" applyFill="1" applyBorder="1" applyAlignment="1" applyProtection="1">
      <alignment vertical="center" wrapText="1"/>
      <protection hidden="1"/>
    </xf>
    <xf numFmtId="0" fontId="5" fillId="2" borderId="17" xfId="0" applyFont="1" applyFill="1" applyBorder="1" applyAlignment="1" applyProtection="1">
      <alignment vertical="center"/>
      <protection hidden="1"/>
    </xf>
    <xf numFmtId="0" fontId="5" fillId="2" borderId="16" xfId="0" applyFont="1" applyFill="1" applyBorder="1" applyProtection="1">
      <protection hidden="1"/>
    </xf>
    <xf numFmtId="3" fontId="0" fillId="0" borderId="45" xfId="0" applyNumberFormat="1" applyFill="1" applyBorder="1" applyProtection="1">
      <protection locked="0"/>
    </xf>
    <xf numFmtId="0" fontId="0" fillId="3" borderId="45" xfId="0" applyFill="1" applyBorder="1" applyProtection="1">
      <protection hidden="1"/>
    </xf>
    <xf numFmtId="0" fontId="4" fillId="2" borderId="43" xfId="0" applyFont="1" applyFill="1" applyBorder="1" applyAlignment="1" applyProtection="1">
      <alignment vertical="center" wrapText="1"/>
      <protection hidden="1"/>
    </xf>
    <xf numFmtId="0" fontId="1" fillId="2" borderId="10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11" fillId="4" borderId="24" xfId="0" applyFont="1" applyFill="1" applyBorder="1" applyAlignment="1" applyProtection="1">
      <alignment horizontal="left"/>
      <protection hidden="1"/>
    </xf>
    <xf numFmtId="0" fontId="11" fillId="4" borderId="25" xfId="0" applyFont="1" applyFill="1" applyBorder="1" applyAlignment="1" applyProtection="1">
      <alignment horizontal="left"/>
      <protection hidden="1"/>
    </xf>
    <xf numFmtId="0" fontId="20" fillId="2" borderId="9" xfId="0" applyFont="1" applyFill="1" applyBorder="1" applyAlignment="1" applyProtection="1">
      <alignment horizontal="left"/>
      <protection hidden="1"/>
    </xf>
    <xf numFmtId="0" fontId="20" fillId="2" borderId="5" xfId="0" applyFont="1" applyFill="1" applyBorder="1" applyAlignment="1" applyProtection="1">
      <alignment horizontal="left"/>
      <protection hidden="1"/>
    </xf>
    <xf numFmtId="0" fontId="20" fillId="2" borderId="10" xfId="0" applyFont="1" applyFill="1" applyBorder="1" applyAlignment="1" applyProtection="1">
      <alignment horizontal="left"/>
      <protection hidden="1"/>
    </xf>
    <xf numFmtId="0" fontId="20" fillId="2" borderId="1" xfId="0" applyFont="1" applyFill="1" applyBorder="1" applyAlignment="1" applyProtection="1">
      <alignment horizontal="left"/>
      <protection hidden="1"/>
    </xf>
    <xf numFmtId="0" fontId="21" fillId="2" borderId="38" xfId="0" applyFont="1" applyFill="1" applyBorder="1" applyAlignment="1" applyProtection="1">
      <alignment horizontal="left"/>
      <protection hidden="1"/>
    </xf>
    <xf numFmtId="0" fontId="21" fillId="2" borderId="39" xfId="0" applyFont="1" applyFill="1" applyBorder="1" applyAlignment="1" applyProtection="1">
      <alignment horizontal="left"/>
      <protection hidden="1"/>
    </xf>
    <xf numFmtId="0" fontId="21" fillId="2" borderId="40" xfId="0" applyFont="1" applyFill="1" applyBorder="1" applyAlignment="1" applyProtection="1">
      <alignment horizontal="left"/>
      <protection hidden="1"/>
    </xf>
    <xf numFmtId="0" fontId="5" fillId="2" borderId="28" xfId="0" applyFont="1" applyFill="1" applyBorder="1" applyAlignment="1" applyProtection="1">
      <alignment horizontal="center"/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3" fontId="4" fillId="2" borderId="42" xfId="0" applyNumberFormat="1" applyFont="1" applyFill="1" applyBorder="1" applyAlignment="1" applyProtection="1">
      <alignment horizontal="left"/>
      <protection hidden="1"/>
    </xf>
    <xf numFmtId="3" fontId="4" fillId="2" borderId="46" xfId="0" applyNumberFormat="1" applyFont="1" applyFill="1" applyBorder="1" applyAlignment="1" applyProtection="1">
      <alignment horizontal="left"/>
      <protection hidden="1"/>
    </xf>
    <xf numFmtId="3" fontId="4" fillId="2" borderId="47" xfId="0" applyNumberFormat="1" applyFont="1" applyFill="1" applyBorder="1" applyAlignment="1" applyProtection="1">
      <alignment horizontal="left"/>
      <protection hidden="1"/>
    </xf>
    <xf numFmtId="3" fontId="4" fillId="2" borderId="42" xfId="0" applyNumberFormat="1" applyFont="1" applyFill="1" applyBorder="1" applyAlignment="1" applyProtection="1">
      <alignment horizontal="left" vertical="center" wrapText="1"/>
      <protection hidden="1"/>
    </xf>
    <xf numFmtId="3" fontId="4" fillId="2" borderId="46" xfId="0" applyNumberFormat="1" applyFont="1" applyFill="1" applyBorder="1" applyAlignment="1" applyProtection="1">
      <alignment horizontal="left" vertical="center" wrapText="1"/>
      <protection hidden="1"/>
    </xf>
    <xf numFmtId="3" fontId="4" fillId="2" borderId="47" xfId="0" applyNumberFormat="1" applyFont="1" applyFill="1" applyBorder="1" applyAlignment="1" applyProtection="1">
      <alignment horizontal="left" vertical="center" wrapText="1"/>
      <protection hidden="1"/>
    </xf>
    <xf numFmtId="3" fontId="4" fillId="2" borderId="38" xfId="0" applyNumberFormat="1" applyFont="1" applyFill="1" applyBorder="1" applyAlignment="1" applyProtection="1">
      <alignment horizontal="left" vertical="top" wrapText="1"/>
      <protection hidden="1"/>
    </xf>
    <xf numFmtId="3" fontId="4" fillId="2" borderId="39" xfId="0" applyNumberFormat="1" applyFont="1" applyFill="1" applyBorder="1" applyAlignment="1" applyProtection="1">
      <alignment horizontal="left" vertical="top" wrapText="1"/>
      <protection hidden="1"/>
    </xf>
    <xf numFmtId="3" fontId="4" fillId="2" borderId="48" xfId="0" applyNumberFormat="1" applyFont="1" applyFill="1" applyBorder="1" applyAlignment="1" applyProtection="1">
      <alignment horizontal="left" vertical="top" wrapText="1"/>
      <protection hidden="1"/>
    </xf>
    <xf numFmtId="0" fontId="21" fillId="2" borderId="18" xfId="0" applyFont="1" applyFill="1" applyBorder="1" applyAlignment="1" applyProtection="1">
      <alignment horizontal="left"/>
      <protection hidden="1"/>
    </xf>
    <xf numFmtId="0" fontId="21" fillId="2" borderId="4" xfId="0" applyFont="1" applyFill="1" applyBorder="1" applyAlignment="1" applyProtection="1">
      <alignment horizontal="left"/>
      <protection hidden="1"/>
    </xf>
    <xf numFmtId="0" fontId="20" fillId="2" borderId="4" xfId="0" applyFont="1" applyFill="1" applyBorder="1" applyAlignment="1" applyProtection="1">
      <alignment horizontal="left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15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</cellXfs>
  <cellStyles count="2">
    <cellStyle name="Komma" xfId="1" builtinId="3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53"/>
  <sheetViews>
    <sheetView tabSelected="1" zoomScaleNormal="100" zoomScaleSheetLayoutView="100" workbookViewId="0">
      <selection activeCell="B24" sqref="B24"/>
    </sheetView>
  </sheetViews>
  <sheetFormatPr defaultColWidth="0" defaultRowHeight="12.75" x14ac:dyDescent="0.2"/>
  <cols>
    <col min="1" max="1" width="44.28515625" style="104" customWidth="1"/>
    <col min="2" max="2" width="15.140625" style="104" customWidth="1"/>
    <col min="3" max="3" width="10.85546875" style="104" customWidth="1"/>
    <col min="4" max="4" width="14.85546875" style="104" customWidth="1"/>
    <col min="5" max="5" width="9.140625" style="104" customWidth="1"/>
    <col min="6" max="8" width="9.140625" style="60" customWidth="1"/>
    <col min="9" max="16384" width="9.140625" style="60" hidden="1"/>
  </cols>
  <sheetData>
    <row r="1" spans="1:8" s="56" customFormat="1" x14ac:dyDescent="0.2">
      <c r="A1" s="52" t="s">
        <v>16</v>
      </c>
      <c r="B1" s="53"/>
      <c r="C1" s="53" t="s">
        <v>64</v>
      </c>
      <c r="D1" s="54"/>
      <c r="E1" s="55"/>
      <c r="F1" s="55"/>
      <c r="G1" s="55"/>
      <c r="H1" s="55"/>
    </row>
    <row r="2" spans="1:8" s="56" customFormat="1" ht="23.25" customHeight="1" x14ac:dyDescent="0.2">
      <c r="A2" s="57"/>
      <c r="B2" s="58"/>
      <c r="C2" s="211"/>
      <c r="D2" s="211"/>
      <c r="E2" s="55"/>
      <c r="F2" s="55"/>
      <c r="G2" s="55"/>
      <c r="H2" s="55"/>
    </row>
    <row r="3" spans="1:8" ht="13.5" thickBot="1" x14ac:dyDescent="0.25">
      <c r="A3" s="59"/>
      <c r="B3" s="59"/>
      <c r="C3" s="59"/>
      <c r="D3" s="59"/>
      <c r="E3" s="59"/>
      <c r="F3" s="59"/>
      <c r="G3" s="59"/>
      <c r="H3" s="59"/>
    </row>
    <row r="4" spans="1:8" ht="18" customHeight="1" x14ac:dyDescent="0.2">
      <c r="A4" s="61"/>
      <c r="B4" s="62" t="s">
        <v>65</v>
      </c>
      <c r="C4" s="59"/>
      <c r="D4" s="59"/>
      <c r="E4" s="59"/>
      <c r="F4" s="59"/>
      <c r="G4" s="59"/>
      <c r="H4" s="59"/>
    </row>
    <row r="5" spans="1:8" ht="31.5" customHeight="1" thickBot="1" x14ac:dyDescent="0.25">
      <c r="A5" s="63" t="s">
        <v>56</v>
      </c>
      <c r="B5" s="20"/>
      <c r="C5" s="59"/>
      <c r="D5" s="59"/>
      <c r="E5" s="59"/>
      <c r="F5" s="59"/>
      <c r="G5" s="59"/>
      <c r="H5" s="59"/>
    </row>
    <row r="6" spans="1:8" ht="15" customHeight="1" thickBot="1" x14ac:dyDescent="0.25">
      <c r="A6" s="64"/>
      <c r="B6" s="65"/>
      <c r="C6" s="59"/>
      <c r="D6" s="59"/>
      <c r="E6" s="59"/>
      <c r="F6" s="59"/>
      <c r="G6" s="59"/>
      <c r="H6" s="59"/>
    </row>
    <row r="7" spans="1:8" ht="31.5" customHeight="1" x14ac:dyDescent="0.2">
      <c r="A7" s="170" t="s">
        <v>336</v>
      </c>
      <c r="B7" s="19"/>
      <c r="C7" s="59"/>
      <c r="D7" s="59"/>
      <c r="E7" s="59"/>
      <c r="F7" s="59"/>
      <c r="G7" s="59"/>
      <c r="H7" s="59"/>
    </row>
    <row r="8" spans="1:8" ht="48" customHeight="1" x14ac:dyDescent="0.2">
      <c r="A8" s="66" t="s">
        <v>337</v>
      </c>
      <c r="B8" s="13"/>
      <c r="C8" s="59"/>
      <c r="D8" s="59"/>
      <c r="E8" s="59"/>
      <c r="F8" s="59"/>
      <c r="G8" s="59"/>
      <c r="H8" s="59"/>
    </row>
    <row r="9" spans="1:8" ht="24.95" customHeight="1" thickBot="1" x14ac:dyDescent="0.25">
      <c r="A9" s="67" t="s">
        <v>13</v>
      </c>
      <c r="B9" s="68">
        <f>SUM(B7:B8)</f>
        <v>0</v>
      </c>
      <c r="C9" s="59"/>
      <c r="D9" s="59"/>
      <c r="E9" s="59"/>
      <c r="F9" s="59"/>
      <c r="G9" s="59"/>
      <c r="H9" s="59"/>
    </row>
    <row r="10" spans="1:8" ht="13.5" thickBot="1" x14ac:dyDescent="0.25">
      <c r="A10" s="59"/>
      <c r="B10" s="59"/>
      <c r="C10" s="59"/>
      <c r="D10" s="59"/>
      <c r="E10" s="59"/>
      <c r="F10" s="59"/>
      <c r="G10" s="59"/>
      <c r="H10" s="59"/>
    </row>
    <row r="11" spans="1:8" ht="18" customHeight="1" x14ac:dyDescent="0.2">
      <c r="A11" s="69" t="s">
        <v>14</v>
      </c>
      <c r="B11" s="70" t="s">
        <v>60</v>
      </c>
      <c r="C11" s="70" t="s">
        <v>11</v>
      </c>
      <c r="D11" s="71" t="s">
        <v>12</v>
      </c>
      <c r="E11" s="59"/>
      <c r="F11" s="59"/>
      <c r="G11" s="59"/>
      <c r="H11" s="59"/>
    </row>
    <row r="12" spans="1:8" ht="18" customHeight="1" x14ac:dyDescent="0.2">
      <c r="A12" s="72" t="s">
        <v>0</v>
      </c>
      <c r="B12" s="7"/>
      <c r="C12" s="73">
        <f>'Fintælling (dagen efter)'!B31</f>
        <v>0</v>
      </c>
      <c r="D12" s="74">
        <f t="shared" ref="D12:D29" si="0">C12-B12</f>
        <v>0</v>
      </c>
      <c r="E12" s="59"/>
      <c r="F12" s="59"/>
      <c r="G12" s="59"/>
      <c r="H12" s="59"/>
    </row>
    <row r="13" spans="1:8" ht="18" customHeight="1" x14ac:dyDescent="0.2">
      <c r="A13" s="72" t="s">
        <v>25</v>
      </c>
      <c r="B13" s="8"/>
      <c r="C13" s="73">
        <f>'Fintælling (dagen efter)'!D31</f>
        <v>0</v>
      </c>
      <c r="D13" s="74">
        <f>C13-B13</f>
        <v>0</v>
      </c>
      <c r="E13" s="59"/>
      <c r="F13" s="59"/>
      <c r="G13" s="59"/>
      <c r="H13" s="59"/>
    </row>
    <row r="14" spans="1:8" ht="18.75" customHeight="1" x14ac:dyDescent="0.2">
      <c r="A14" s="72" t="s">
        <v>15</v>
      </c>
      <c r="B14" s="8"/>
      <c r="C14" s="73">
        <f>'Fintælling (dagen efter)'!B59</f>
        <v>0</v>
      </c>
      <c r="D14" s="74">
        <f t="shared" si="0"/>
        <v>0</v>
      </c>
      <c r="E14" s="59"/>
      <c r="F14" s="59"/>
      <c r="G14" s="59"/>
      <c r="H14" s="59"/>
    </row>
    <row r="15" spans="1:8" ht="18" customHeight="1" x14ac:dyDescent="0.2">
      <c r="A15" s="75" t="s">
        <v>129</v>
      </c>
      <c r="B15" s="8"/>
      <c r="C15" s="73">
        <f>'Fintælling (dagen efter)'!D59</f>
        <v>0</v>
      </c>
      <c r="D15" s="74">
        <f t="shared" si="0"/>
        <v>0</v>
      </c>
      <c r="E15" s="59"/>
      <c r="F15" s="59"/>
      <c r="G15" s="59"/>
      <c r="H15" s="59"/>
    </row>
    <row r="16" spans="1:8" ht="18" customHeight="1" x14ac:dyDescent="0.2">
      <c r="A16" s="76" t="s">
        <v>17</v>
      </c>
      <c r="B16" s="8"/>
      <c r="C16" s="73">
        <f>'Fintælling (dagen efter)'!B86</f>
        <v>0</v>
      </c>
      <c r="D16" s="74">
        <f t="shared" si="0"/>
        <v>0</v>
      </c>
      <c r="E16" s="59"/>
      <c r="F16" s="59"/>
      <c r="G16" s="59" t="s">
        <v>18</v>
      </c>
      <c r="H16" s="59"/>
    </row>
    <row r="17" spans="1:8" ht="18" customHeight="1" x14ac:dyDescent="0.2">
      <c r="A17" s="75" t="s">
        <v>96</v>
      </c>
      <c r="B17" s="8"/>
      <c r="C17" s="73">
        <f>'Fintælling (dagen efter)'!D86</f>
        <v>0</v>
      </c>
      <c r="D17" s="74">
        <f t="shared" si="0"/>
        <v>0</v>
      </c>
      <c r="E17" s="59"/>
      <c r="F17" s="59"/>
      <c r="G17" s="59"/>
      <c r="H17" s="59"/>
    </row>
    <row r="18" spans="1:8" ht="18" customHeight="1" x14ac:dyDescent="0.2">
      <c r="A18" s="72" t="s">
        <v>9</v>
      </c>
      <c r="B18" s="8"/>
      <c r="C18" s="73">
        <f>'Fintælling (dagen efter)'!B113</f>
        <v>0</v>
      </c>
      <c r="D18" s="74">
        <f t="shared" si="0"/>
        <v>0</v>
      </c>
      <c r="E18" s="59"/>
      <c r="F18" s="59"/>
      <c r="G18" s="59"/>
      <c r="H18" s="59"/>
    </row>
    <row r="19" spans="1:8" ht="18" customHeight="1" x14ac:dyDescent="0.2">
      <c r="A19" s="72" t="s">
        <v>10</v>
      </c>
      <c r="B19" s="8"/>
      <c r="C19" s="73">
        <f>'Fintælling (dagen efter)'!D113</f>
        <v>0</v>
      </c>
      <c r="D19" s="74">
        <f t="shared" si="0"/>
        <v>0</v>
      </c>
      <c r="E19" s="59"/>
      <c r="F19" s="59"/>
      <c r="G19" s="59"/>
      <c r="H19" s="59"/>
    </row>
    <row r="20" spans="1:8" ht="18" customHeight="1" x14ac:dyDescent="0.2">
      <c r="A20" s="75" t="s">
        <v>128</v>
      </c>
      <c r="B20" s="8"/>
      <c r="C20" s="73">
        <f>'Fintælling (dagen efter)'!B140</f>
        <v>0</v>
      </c>
      <c r="D20" s="74">
        <f t="shared" si="0"/>
        <v>0</v>
      </c>
      <c r="E20" s="59"/>
      <c r="F20" s="59"/>
      <c r="G20" s="59"/>
      <c r="H20" s="59"/>
    </row>
    <row r="21" spans="1:8" ht="24.75" customHeight="1" x14ac:dyDescent="0.2">
      <c r="A21" s="75" t="s">
        <v>59</v>
      </c>
      <c r="B21" s="8"/>
      <c r="C21" s="73">
        <f>'Fintælling (dagen efter)'!D140</f>
        <v>0</v>
      </c>
      <c r="D21" s="74">
        <f t="shared" si="0"/>
        <v>0</v>
      </c>
      <c r="E21" s="59"/>
      <c r="F21" s="59"/>
      <c r="G21" s="59"/>
      <c r="H21" s="59"/>
    </row>
    <row r="22" spans="1:8" ht="31.5" customHeight="1" thickBot="1" x14ac:dyDescent="0.25">
      <c r="A22" s="77" t="s">
        <v>58</v>
      </c>
      <c r="B22" s="15"/>
      <c r="C22" s="78">
        <f>'Fintælling (dagen efter)'!B167</f>
        <v>0</v>
      </c>
      <c r="D22" s="79">
        <f t="shared" si="0"/>
        <v>0</v>
      </c>
      <c r="E22" s="59"/>
      <c r="F22" s="59"/>
      <c r="G22" s="59"/>
      <c r="H22" s="59"/>
    </row>
    <row r="23" spans="1:8" ht="31.5" customHeight="1" thickBot="1" x14ac:dyDescent="0.25">
      <c r="A23" s="80" t="s">
        <v>63</v>
      </c>
      <c r="B23" s="81">
        <f>SUM(B12:B22)</f>
        <v>0</v>
      </c>
      <c r="C23" s="82">
        <f>SUM(C12:C22)</f>
        <v>0</v>
      </c>
      <c r="D23" s="83">
        <f>C23-B23</f>
        <v>0</v>
      </c>
      <c r="E23" s="59"/>
      <c r="F23" s="59"/>
      <c r="G23" s="59"/>
      <c r="H23" s="59"/>
    </row>
    <row r="24" spans="1:8" ht="29.25" customHeight="1" x14ac:dyDescent="0.2">
      <c r="A24" s="94" t="s">
        <v>338</v>
      </c>
      <c r="B24" s="16"/>
      <c r="C24" s="84">
        <f>'Fintælling (dagen efter)'!B172</f>
        <v>0</v>
      </c>
      <c r="D24" s="85">
        <f t="shared" si="0"/>
        <v>0</v>
      </c>
      <c r="E24" s="59"/>
      <c r="F24" s="59"/>
      <c r="G24" s="59"/>
      <c r="H24" s="59"/>
    </row>
    <row r="25" spans="1:8" ht="29.25" customHeight="1" thickBot="1" x14ac:dyDescent="0.25">
      <c r="A25" s="86" t="s">
        <v>26</v>
      </c>
      <c r="B25" s="17"/>
      <c r="C25" s="84">
        <f>'Fintælling (dagen efter)'!B173</f>
        <v>0</v>
      </c>
      <c r="D25" s="79">
        <f>C25-B25</f>
        <v>0</v>
      </c>
      <c r="E25" s="59"/>
      <c r="F25" s="59"/>
      <c r="G25" s="59"/>
      <c r="H25" s="59"/>
    </row>
    <row r="26" spans="1:8" ht="29.25" customHeight="1" thickBot="1" x14ac:dyDescent="0.25">
      <c r="A26" s="87" t="s">
        <v>62</v>
      </c>
      <c r="B26" s="81">
        <f>SUM(B23:B25)</f>
        <v>0</v>
      </c>
      <c r="C26" s="82">
        <f>SUM(C23:C25)</f>
        <v>0</v>
      </c>
      <c r="D26" s="88">
        <f t="shared" si="0"/>
        <v>0</v>
      </c>
      <c r="E26" s="59"/>
      <c r="F26" s="59"/>
      <c r="G26" s="59"/>
      <c r="H26" s="59"/>
    </row>
    <row r="27" spans="1:8" ht="31.5" customHeight="1" x14ac:dyDescent="0.2">
      <c r="A27" s="89" t="s">
        <v>19</v>
      </c>
      <c r="B27" s="12"/>
      <c r="C27" s="90">
        <f>'Fintælling (dagen efter)'!B174</f>
        <v>0</v>
      </c>
      <c r="D27" s="85">
        <f t="shared" si="0"/>
        <v>0</v>
      </c>
      <c r="E27" s="59"/>
      <c r="F27" s="59"/>
      <c r="G27" s="59"/>
      <c r="H27" s="59"/>
    </row>
    <row r="28" spans="1:8" ht="31.5" customHeight="1" x14ac:dyDescent="0.2">
      <c r="A28" s="91" t="s">
        <v>57</v>
      </c>
      <c r="B28" s="18"/>
      <c r="C28" s="90">
        <f>'Fintælling (dagen efter)'!B175</f>
        <v>0</v>
      </c>
      <c r="D28" s="79">
        <f t="shared" si="0"/>
        <v>0</v>
      </c>
      <c r="E28" s="59"/>
      <c r="F28" s="59"/>
      <c r="G28" s="59"/>
      <c r="H28" s="59"/>
    </row>
    <row r="29" spans="1:8" ht="31.5" customHeight="1" thickBot="1" x14ac:dyDescent="0.25">
      <c r="A29" s="208" t="s">
        <v>340</v>
      </c>
      <c r="B29" s="206"/>
      <c r="C29" s="207">
        <f>'Fintælling (dagen efter)'!B176</f>
        <v>0</v>
      </c>
      <c r="D29" s="79">
        <f t="shared" si="0"/>
        <v>0</v>
      </c>
      <c r="E29" s="59"/>
      <c r="F29" s="59"/>
      <c r="G29" s="59"/>
      <c r="H29" s="59"/>
    </row>
    <row r="30" spans="1:8" ht="31.5" customHeight="1" thickBot="1" x14ac:dyDescent="0.25">
      <c r="A30" s="80" t="s">
        <v>61</v>
      </c>
      <c r="B30" s="81">
        <f>SUM(B26:B28)</f>
        <v>0</v>
      </c>
      <c r="C30" s="82">
        <f>SUM(C26:C28)</f>
        <v>0</v>
      </c>
      <c r="D30" s="88">
        <f>SUM(D26:D28)</f>
        <v>0</v>
      </c>
      <c r="E30" s="92"/>
      <c r="F30" s="93"/>
      <c r="G30" s="59"/>
      <c r="H30" s="59"/>
    </row>
    <row r="31" spans="1:8" ht="31.5" customHeight="1" x14ac:dyDescent="0.2">
      <c r="A31" s="94" t="s">
        <v>125</v>
      </c>
      <c r="B31" s="10"/>
      <c r="C31" s="12"/>
      <c r="D31" s="105"/>
      <c r="E31" s="59"/>
      <c r="F31" s="59"/>
      <c r="G31" s="59"/>
      <c r="H31" s="59"/>
    </row>
    <row r="32" spans="1:8" x14ac:dyDescent="0.2">
      <c r="A32" s="66" t="s">
        <v>68</v>
      </c>
      <c r="B32" s="11"/>
      <c r="C32" s="9"/>
      <c r="D32" s="106"/>
      <c r="E32" s="59"/>
      <c r="F32" s="59"/>
      <c r="G32" s="59"/>
      <c r="H32" s="59"/>
    </row>
    <row r="33" spans="1:8" ht="25.5" x14ac:dyDescent="0.2">
      <c r="A33" s="95" t="s">
        <v>20</v>
      </c>
      <c r="B33" s="9"/>
      <c r="C33" s="9"/>
      <c r="D33" s="106"/>
      <c r="E33" s="59"/>
      <c r="F33" s="59"/>
      <c r="G33" s="59"/>
      <c r="H33" s="59"/>
    </row>
    <row r="34" spans="1:8" ht="26.25" thickBot="1" x14ac:dyDescent="0.25">
      <c r="A34" s="63" t="s">
        <v>126</v>
      </c>
      <c r="B34" s="14"/>
      <c r="C34" s="14"/>
      <c r="D34" s="107"/>
      <c r="E34" s="59"/>
      <c r="F34" s="59"/>
      <c r="G34" s="59"/>
      <c r="H34" s="59"/>
    </row>
    <row r="35" spans="1:8" ht="11.25" customHeight="1" x14ac:dyDescent="0.2">
      <c r="A35" s="59"/>
      <c r="B35" s="59"/>
      <c r="C35" s="59"/>
      <c r="D35" s="59"/>
      <c r="E35" s="59"/>
      <c r="F35" s="59"/>
      <c r="G35" s="59"/>
      <c r="H35" s="59"/>
    </row>
    <row r="36" spans="1:8" ht="9.75" customHeight="1" thickBot="1" x14ac:dyDescent="0.25">
      <c r="A36" s="59"/>
      <c r="B36" s="59"/>
      <c r="C36" s="59"/>
      <c r="D36" s="59"/>
      <c r="E36" s="59"/>
      <c r="F36" s="59"/>
      <c r="G36" s="59"/>
      <c r="H36" s="59"/>
    </row>
    <row r="37" spans="1:8" s="98" customFormat="1" ht="18.75" thickBot="1" x14ac:dyDescent="0.3">
      <c r="A37" s="212" t="s">
        <v>89</v>
      </c>
      <c r="B37" s="213"/>
      <c r="C37" s="96" t="s">
        <v>73</v>
      </c>
      <c r="D37" s="97" t="s">
        <v>90</v>
      </c>
      <c r="E37" s="42"/>
      <c r="F37" s="42"/>
      <c r="G37" s="42"/>
      <c r="H37" s="42"/>
    </row>
    <row r="38" spans="1:8" s="98" customFormat="1" ht="13.5" thickBot="1" x14ac:dyDescent="0.25">
      <c r="A38" s="42"/>
      <c r="B38" s="42"/>
      <c r="C38" s="42"/>
      <c r="D38" s="42"/>
      <c r="E38" s="42"/>
      <c r="F38" s="42"/>
      <c r="G38" s="42"/>
      <c r="H38" s="42"/>
    </row>
    <row r="39" spans="1:8" s="98" customFormat="1" ht="14.25" x14ac:dyDescent="0.2">
      <c r="A39" s="214" t="s">
        <v>91</v>
      </c>
      <c r="B39" s="215"/>
      <c r="C39" s="46">
        <f>B7</f>
        <v>0</v>
      </c>
      <c r="D39" s="40"/>
      <c r="E39" s="42"/>
      <c r="F39" s="42"/>
      <c r="G39" s="42"/>
      <c r="H39" s="42"/>
    </row>
    <row r="40" spans="1:8" s="98" customFormat="1" ht="15" thickBot="1" x14ac:dyDescent="0.25">
      <c r="A40" s="216" t="s">
        <v>92</v>
      </c>
      <c r="B40" s="217"/>
      <c r="C40" s="47">
        <f>B8</f>
        <v>0</v>
      </c>
      <c r="D40" s="41"/>
      <c r="E40" s="42"/>
      <c r="F40" s="42"/>
      <c r="G40" s="42"/>
      <c r="H40" s="42"/>
    </row>
    <row r="41" spans="1:8" s="98" customFormat="1" ht="15.75" thickBot="1" x14ac:dyDescent="0.3">
      <c r="A41" s="218" t="s">
        <v>90</v>
      </c>
      <c r="B41" s="219"/>
      <c r="C41" s="220"/>
      <c r="D41" s="48">
        <f>C39+C40</f>
        <v>0</v>
      </c>
      <c r="E41" s="42"/>
      <c r="F41" s="42"/>
      <c r="G41" s="42"/>
      <c r="H41" s="42"/>
    </row>
    <row r="42" spans="1:8" s="98" customFormat="1" ht="13.5" thickBot="1" x14ac:dyDescent="0.25">
      <c r="A42" s="42"/>
      <c r="B42" s="42"/>
      <c r="C42" s="42"/>
      <c r="D42" s="42"/>
      <c r="E42" s="42"/>
      <c r="F42" s="42"/>
      <c r="G42" s="42"/>
      <c r="H42" s="42"/>
    </row>
    <row r="43" spans="1:8" s="98" customFormat="1" ht="14.25" x14ac:dyDescent="0.2">
      <c r="A43" s="214" t="s">
        <v>93</v>
      </c>
      <c r="B43" s="215"/>
      <c r="C43" s="49">
        <f>B26</f>
        <v>0</v>
      </c>
      <c r="D43" s="40"/>
      <c r="E43" s="42"/>
      <c r="F43" s="42"/>
      <c r="G43" s="42"/>
      <c r="H43" s="42"/>
    </row>
    <row r="44" spans="1:8" s="98" customFormat="1" ht="14.25" x14ac:dyDescent="0.2">
      <c r="A44" s="216" t="s">
        <v>23</v>
      </c>
      <c r="B44" s="217"/>
      <c r="C44" s="47">
        <f>B27</f>
        <v>0</v>
      </c>
      <c r="D44" s="40"/>
      <c r="E44" s="42"/>
      <c r="F44" s="42"/>
      <c r="G44" s="42"/>
      <c r="H44" s="42"/>
    </row>
    <row r="45" spans="1:8" s="98" customFormat="1" ht="15" thickBot="1" x14ac:dyDescent="0.25">
      <c r="A45" s="216" t="s">
        <v>94</v>
      </c>
      <c r="B45" s="217"/>
      <c r="C45" s="50">
        <f>B28</f>
        <v>0</v>
      </c>
      <c r="D45" s="41"/>
      <c r="E45" s="42"/>
      <c r="F45" s="42"/>
      <c r="G45" s="42"/>
      <c r="H45" s="42"/>
    </row>
    <row r="46" spans="1:8" s="98" customFormat="1" ht="15.75" thickBot="1" x14ac:dyDescent="0.3">
      <c r="A46" s="233" t="s">
        <v>90</v>
      </c>
      <c r="B46" s="234"/>
      <c r="C46" s="234"/>
      <c r="D46" s="51">
        <f>C43+C44+C45</f>
        <v>0</v>
      </c>
      <c r="E46" s="42"/>
      <c r="F46" s="42"/>
      <c r="G46" s="42"/>
      <c r="H46" s="42"/>
    </row>
    <row r="47" spans="1:8" ht="9.75" customHeight="1" x14ac:dyDescent="0.2">
      <c r="A47" s="59"/>
      <c r="B47" s="59"/>
      <c r="C47" s="59"/>
      <c r="D47" s="59"/>
      <c r="E47" s="59"/>
      <c r="F47" s="59"/>
      <c r="G47" s="59"/>
      <c r="H47" s="59"/>
    </row>
    <row r="48" spans="1:8" s="98" customFormat="1" ht="8.25" customHeight="1" thickBot="1" x14ac:dyDescent="0.25">
      <c r="A48" s="42"/>
      <c r="B48" s="42"/>
      <c r="C48" s="42"/>
      <c r="D48" s="42"/>
      <c r="E48" s="42"/>
      <c r="F48" s="42"/>
      <c r="G48" s="42"/>
      <c r="H48" s="42"/>
    </row>
    <row r="49" spans="1:8" s="98" customFormat="1" x14ac:dyDescent="0.2">
      <c r="A49" s="99" t="s">
        <v>95</v>
      </c>
      <c r="B49" s="205"/>
      <c r="C49" s="221" t="s">
        <v>331</v>
      </c>
      <c r="D49" s="222"/>
      <c r="E49" s="222"/>
      <c r="F49" s="222"/>
      <c r="G49" s="223"/>
      <c r="H49" s="42"/>
    </row>
    <row r="50" spans="1:8" s="98" customFormat="1" x14ac:dyDescent="0.2">
      <c r="A50" s="100" t="s">
        <v>342</v>
      </c>
      <c r="B50" s="101" t="str">
        <f>IF(B26=B31,"Ja","Nej")</f>
        <v>Ja</v>
      </c>
      <c r="C50" s="224" t="s">
        <v>332</v>
      </c>
      <c r="D50" s="225"/>
      <c r="E50" s="225"/>
      <c r="F50" s="225"/>
      <c r="G50" s="226"/>
      <c r="H50" s="42"/>
    </row>
    <row r="51" spans="1:8" s="98" customFormat="1" ht="37.5" customHeight="1" x14ac:dyDescent="0.2">
      <c r="A51" s="203" t="s">
        <v>333</v>
      </c>
      <c r="B51" s="204" t="str">
        <f>IF(AND(B24='Ugyldighedsgrunde (valgdag)'!D40,'Grovtælling (valgdag)'!B25='Ugyldighedsgrunde (valgdag)'!D41),"Ja","Nej")</f>
        <v>Ja</v>
      </c>
      <c r="C51" s="227" t="s">
        <v>334</v>
      </c>
      <c r="D51" s="228"/>
      <c r="E51" s="228"/>
      <c r="F51" s="228"/>
      <c r="G51" s="229"/>
      <c r="H51" s="42"/>
    </row>
    <row r="52" spans="1:8" s="98" customFormat="1" ht="28.5" customHeight="1" thickBot="1" x14ac:dyDescent="0.25">
      <c r="A52" s="102" t="s">
        <v>343</v>
      </c>
      <c r="B52" s="103" t="str">
        <f>IF(D41=D46,"Ja","Nej")</f>
        <v>Ja</v>
      </c>
      <c r="C52" s="230" t="s">
        <v>335</v>
      </c>
      <c r="D52" s="231"/>
      <c r="E52" s="231"/>
      <c r="F52" s="231"/>
      <c r="G52" s="232"/>
      <c r="H52" s="42"/>
    </row>
    <row r="53" spans="1:8" s="98" customFormat="1" x14ac:dyDescent="0.2">
      <c r="A53" s="42"/>
      <c r="B53" s="42"/>
      <c r="C53" s="42"/>
      <c r="D53" s="42"/>
      <c r="E53" s="42"/>
      <c r="F53" s="42"/>
      <c r="G53" s="42"/>
      <c r="H53" s="42"/>
    </row>
  </sheetData>
  <sheetProtection algorithmName="SHA-512" hashValue="kH2XFsPi/XcCRp7J5j+/A+e1Xb9miqABKGkt53k/IzlGHMhzw27oHoI0EAjOtRo3bwvJ1jhdiVv+ZHApzMrvjA==" saltValue="scYsPF0cLte1NfCKNgG1/Q==" spinCount="100000" sheet="1" objects="1" scenarios="1"/>
  <protectedRanges>
    <protectedRange password="CC64" sqref="G16" name="Område1"/>
  </protectedRanges>
  <mergeCells count="13">
    <mergeCell ref="C49:G49"/>
    <mergeCell ref="C50:G50"/>
    <mergeCell ref="C51:G51"/>
    <mergeCell ref="C52:G52"/>
    <mergeCell ref="A43:B43"/>
    <mergeCell ref="A44:B44"/>
    <mergeCell ref="A45:B45"/>
    <mergeCell ref="A46:C46"/>
    <mergeCell ref="C2:D2"/>
    <mergeCell ref="A37:B37"/>
    <mergeCell ref="A39:B39"/>
    <mergeCell ref="A40:B40"/>
    <mergeCell ref="A41:C41"/>
  </mergeCells>
  <phoneticPr fontId="0" type="noConversion"/>
  <conditionalFormatting sqref="D30">
    <cfRule type="expression" dxfId="3" priority="4">
      <formula>AND($C$30&gt;0,OR($C$30&lt;$B$30,$C$30&gt;$B$30))</formula>
    </cfRule>
  </conditionalFormatting>
  <conditionalFormatting sqref="B50:B51">
    <cfRule type="expression" dxfId="2" priority="3">
      <formula>"ja"</formula>
    </cfRule>
  </conditionalFormatting>
  <conditionalFormatting sqref="B52">
    <cfRule type="expression" dxfId="1" priority="2">
      <formula>"ja"</formula>
    </cfRule>
  </conditionalFormatting>
  <conditionalFormatting sqref="C50:C52">
    <cfRule type="expression" dxfId="0" priority="1">
      <formula>"ja"</formula>
    </cfRule>
  </conditionalFormatting>
  <printOptions headings="1" gridLines="1"/>
  <pageMargins left="0.74803149606299213" right="0.35433070866141736" top="0.79166666666666663" bottom="0.48958333333333331" header="0" footer="0"/>
  <pageSetup paperSize="8" orientation="portrait" r:id="rId1"/>
  <headerFooter alignWithMargins="0">
    <oddHeader xml:space="preserve">&amp;L &amp;C&amp;"Arial,Fed"&amp;14Grov- og fintællingsskema til Europa-Parlamentsvalget 2024
</oddHeader>
    <oddFooter>&amp;R&amp;P af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C206-7BCD-48BA-B71D-C55072A62B06}">
  <sheetPr>
    <tabColor rgb="FF92D050"/>
  </sheetPr>
  <dimension ref="A1:G29"/>
  <sheetViews>
    <sheetView zoomScaleNormal="100" workbookViewId="0">
      <selection activeCell="C8" sqref="C8"/>
    </sheetView>
  </sheetViews>
  <sheetFormatPr defaultColWidth="0" defaultRowHeight="12.75" zeroHeight="1" x14ac:dyDescent="0.2"/>
  <cols>
    <col min="1" max="1" width="6.5703125" style="98" customWidth="1"/>
    <col min="2" max="2" width="60.28515625" style="98" customWidth="1"/>
    <col min="3" max="3" width="10" style="98" customWidth="1"/>
    <col min="4" max="4" width="9.140625" style="98" customWidth="1"/>
    <col min="5" max="5" width="1.5703125" style="98" hidden="1" customWidth="1"/>
    <col min="6" max="7" width="0" style="98" hidden="1" customWidth="1"/>
    <col min="8" max="16384" width="9.140625" style="98" hidden="1"/>
  </cols>
  <sheetData>
    <row r="1" spans="1:5" ht="18.75" thickBot="1" x14ac:dyDescent="0.3">
      <c r="A1" s="42"/>
      <c r="B1" s="108" t="s">
        <v>71</v>
      </c>
      <c r="C1" s="42"/>
      <c r="D1" s="42"/>
      <c r="E1" s="42"/>
    </row>
    <row r="2" spans="1:5" ht="15" x14ac:dyDescent="0.25">
      <c r="A2" s="109"/>
      <c r="B2" s="110" t="s">
        <v>72</v>
      </c>
      <c r="C2" s="111" t="s">
        <v>73</v>
      </c>
      <c r="D2" s="42"/>
      <c r="E2" s="42"/>
    </row>
    <row r="3" spans="1:5" ht="14.25" x14ac:dyDescent="0.2">
      <c r="A3" s="112" t="s">
        <v>74</v>
      </c>
      <c r="B3" s="113" t="s">
        <v>75</v>
      </c>
      <c r="C3" s="125"/>
      <c r="D3" s="42"/>
      <c r="E3" s="42"/>
    </row>
    <row r="4" spans="1:5" ht="14.25" x14ac:dyDescent="0.2">
      <c r="A4" s="112" t="s">
        <v>76</v>
      </c>
      <c r="B4" s="113" t="s">
        <v>77</v>
      </c>
      <c r="C4" s="125"/>
      <c r="D4" s="42"/>
      <c r="E4" s="42"/>
    </row>
    <row r="5" spans="1:5" ht="14.25" x14ac:dyDescent="0.2">
      <c r="A5" s="112" t="s">
        <v>78</v>
      </c>
      <c r="B5" s="113" t="s">
        <v>79</v>
      </c>
      <c r="C5" s="125"/>
      <c r="D5" s="42"/>
      <c r="E5" s="42"/>
    </row>
    <row r="6" spans="1:5" ht="14.25" x14ac:dyDescent="0.2">
      <c r="A6" s="112" t="s">
        <v>80</v>
      </c>
      <c r="B6" s="113" t="s">
        <v>81</v>
      </c>
      <c r="C6" s="125"/>
      <c r="D6" s="42"/>
      <c r="E6" s="42"/>
    </row>
    <row r="7" spans="1:5" ht="28.5" x14ac:dyDescent="0.2">
      <c r="A7" s="112" t="s">
        <v>82</v>
      </c>
      <c r="B7" s="113" t="s">
        <v>83</v>
      </c>
      <c r="C7" s="44"/>
      <c r="D7" s="42"/>
      <c r="E7" s="42"/>
    </row>
    <row r="8" spans="1:5" ht="28.5" x14ac:dyDescent="0.2">
      <c r="A8" s="112" t="s">
        <v>84</v>
      </c>
      <c r="B8" s="113" t="s">
        <v>85</v>
      </c>
      <c r="C8" s="125"/>
      <c r="D8" s="42"/>
      <c r="E8" s="42"/>
    </row>
    <row r="9" spans="1:5" ht="15" thickBot="1" x14ac:dyDescent="0.25">
      <c r="A9" s="115" t="s">
        <v>86</v>
      </c>
      <c r="B9" s="116" t="s">
        <v>87</v>
      </c>
      <c r="C9" s="126"/>
      <c r="D9" s="42"/>
      <c r="E9" s="42"/>
    </row>
    <row r="10" spans="1:5" ht="15.75" thickBot="1" x14ac:dyDescent="0.3">
      <c r="A10" s="118"/>
      <c r="B10" s="119" t="s">
        <v>88</v>
      </c>
      <c r="C10" s="120">
        <f>SUM(C3:C9)</f>
        <v>0</v>
      </c>
      <c r="D10" s="42"/>
      <c r="E10" s="42"/>
    </row>
    <row r="11" spans="1:5" ht="14.25" hidden="1" x14ac:dyDescent="0.2">
      <c r="A11" s="112"/>
      <c r="B11" s="121"/>
      <c r="C11" s="114"/>
      <c r="D11" s="42"/>
      <c r="E11" s="42"/>
    </row>
    <row r="12" spans="1:5" ht="14.25" hidden="1" x14ac:dyDescent="0.2">
      <c r="A12" s="112"/>
      <c r="B12" s="121"/>
      <c r="C12" s="114"/>
      <c r="D12" s="42"/>
      <c r="E12" s="42"/>
    </row>
    <row r="13" spans="1:5" ht="14.25" hidden="1" x14ac:dyDescent="0.2">
      <c r="A13" s="112"/>
      <c r="B13" s="121"/>
      <c r="C13" s="114"/>
      <c r="D13" s="42"/>
      <c r="E13" s="42"/>
    </row>
    <row r="14" spans="1:5" ht="14.25" hidden="1" x14ac:dyDescent="0.2">
      <c r="A14" s="112"/>
      <c r="B14" s="121"/>
      <c r="C14" s="114"/>
      <c r="D14" s="42"/>
      <c r="E14" s="42"/>
    </row>
    <row r="15" spans="1:5" hidden="1" x14ac:dyDescent="0.2">
      <c r="A15" s="76"/>
      <c r="B15" s="122"/>
      <c r="C15" s="114"/>
      <c r="D15" s="42"/>
      <c r="E15" s="42"/>
    </row>
    <row r="16" spans="1:5" ht="13.5" hidden="1" thickBot="1" x14ac:dyDescent="0.25">
      <c r="A16" s="123"/>
      <c r="B16" s="124"/>
      <c r="C16" s="117"/>
      <c r="D16" s="42"/>
      <c r="E16" s="42"/>
    </row>
    <row r="17" spans="1:5" hidden="1" x14ac:dyDescent="0.2">
      <c r="A17" s="42"/>
      <c r="B17" s="42"/>
      <c r="C17" s="42"/>
      <c r="D17" s="42"/>
      <c r="E17" s="42"/>
    </row>
    <row r="18" spans="1:5" hidden="1" x14ac:dyDescent="0.2">
      <c r="A18" s="42"/>
      <c r="B18" s="42"/>
      <c r="C18" s="42"/>
      <c r="D18" s="42"/>
      <c r="E18" s="42"/>
    </row>
    <row r="19" spans="1:5" x14ac:dyDescent="0.2">
      <c r="A19" s="42"/>
      <c r="B19" s="42"/>
      <c r="C19" s="42"/>
      <c r="D19" s="42"/>
      <c r="E19" s="42"/>
    </row>
    <row r="20" spans="1:5" x14ac:dyDescent="0.2">
      <c r="A20" s="42"/>
      <c r="B20" s="42"/>
      <c r="C20" s="42"/>
      <c r="D20" s="42"/>
      <c r="E20" s="42"/>
    </row>
    <row r="21" spans="1:5" x14ac:dyDescent="0.2">
      <c r="A21" s="42"/>
      <c r="B21" s="42"/>
      <c r="C21" s="42"/>
      <c r="D21" s="42"/>
      <c r="E21" s="42"/>
    </row>
    <row r="22" spans="1:5" hidden="1" x14ac:dyDescent="0.2">
      <c r="A22" s="42"/>
      <c r="B22" s="42"/>
      <c r="C22" s="42"/>
      <c r="D22" s="42"/>
      <c r="E22" s="42"/>
    </row>
    <row r="23" spans="1:5" hidden="1" x14ac:dyDescent="0.2">
      <c r="A23" s="42"/>
      <c r="B23" s="42"/>
      <c r="C23" s="42"/>
      <c r="D23" s="42"/>
      <c r="E23" s="42"/>
    </row>
    <row r="24" spans="1:5" hidden="1" x14ac:dyDescent="0.2">
      <c r="A24" s="42"/>
      <c r="B24" s="42"/>
      <c r="C24" s="42"/>
      <c r="D24" s="42"/>
      <c r="E24" s="42"/>
    </row>
    <row r="25" spans="1:5" hidden="1" x14ac:dyDescent="0.2">
      <c r="A25" s="42"/>
      <c r="B25" s="42"/>
      <c r="C25" s="42"/>
      <c r="D25" s="42"/>
      <c r="E25" s="42"/>
    </row>
    <row r="26" spans="1:5" hidden="1" x14ac:dyDescent="0.2">
      <c r="A26" s="42"/>
      <c r="B26" s="42"/>
      <c r="C26" s="42"/>
      <c r="D26" s="42"/>
      <c r="E26" s="42"/>
    </row>
    <row r="27" spans="1:5" hidden="1" x14ac:dyDescent="0.2">
      <c r="A27" s="42"/>
      <c r="B27" s="42"/>
      <c r="C27" s="42"/>
      <c r="D27" s="42"/>
      <c r="E27" s="42"/>
    </row>
    <row r="28" spans="1:5" hidden="1" x14ac:dyDescent="0.2">
      <c r="A28" s="42"/>
      <c r="B28" s="42"/>
      <c r="C28" s="42"/>
      <c r="D28" s="42"/>
      <c r="E28" s="42"/>
    </row>
    <row r="29" spans="1:5" hidden="1" x14ac:dyDescent="0.2">
      <c r="A29" s="42"/>
      <c r="B29" s="42"/>
      <c r="C29" s="42"/>
      <c r="D29" s="42"/>
      <c r="E29" s="42"/>
    </row>
  </sheetData>
  <sheetProtection algorithmName="SHA-512" hashValue="b58hG8qOQX5LCZ1YVBNZ3R47/gzJzVlt7pOfmOOZGJ07h7QnEwQa8q5vGF70JS5tSZ03E3vaLKis6SwBrSDlfQ==" saltValue="MunDD01nLDZbhflZUklup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&amp;CBrevstemmer ved Europa-Parlamentsvalget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BE47-AFA8-4EF1-87FB-505A6452497F}">
  <sheetPr>
    <tabColor rgb="FF92D050"/>
  </sheetPr>
  <dimension ref="A1:G55"/>
  <sheetViews>
    <sheetView zoomScaleNormal="100" workbookViewId="0">
      <selection activeCell="C28" sqref="C28"/>
    </sheetView>
  </sheetViews>
  <sheetFormatPr defaultColWidth="0" defaultRowHeight="12.75" zeroHeight="1" x14ac:dyDescent="0.2"/>
  <cols>
    <col min="1" max="1" width="6.5703125" style="98" customWidth="1"/>
    <col min="2" max="2" width="56.5703125" style="98" customWidth="1"/>
    <col min="3" max="3" width="8.5703125" style="98" customWidth="1"/>
    <col min="4" max="4" width="9.140625" style="98" customWidth="1"/>
    <col min="5" max="5" width="1.5703125" style="98" customWidth="1"/>
    <col min="6" max="7" width="0" style="98" hidden="1" customWidth="1"/>
    <col min="8" max="16384" width="9.140625" style="98" hidden="1"/>
  </cols>
  <sheetData>
    <row r="1" spans="1:5" ht="18.75" thickBot="1" x14ac:dyDescent="0.3">
      <c r="A1" s="42"/>
      <c r="B1" s="108" t="s">
        <v>106</v>
      </c>
      <c r="C1" s="127" t="s">
        <v>73</v>
      </c>
      <c r="D1" s="97" t="s">
        <v>90</v>
      </c>
      <c r="E1" s="42"/>
    </row>
    <row r="2" spans="1:5" ht="14.25" x14ac:dyDescent="0.2">
      <c r="A2" s="109" t="s">
        <v>107</v>
      </c>
      <c r="B2" s="215" t="s">
        <v>305</v>
      </c>
      <c r="C2" s="215"/>
      <c r="D2" s="128">
        <f>D3+D4</f>
        <v>0</v>
      </c>
      <c r="E2" s="42"/>
    </row>
    <row r="3" spans="1:5" ht="14.25" x14ac:dyDescent="0.2">
      <c r="A3" s="112" t="s">
        <v>74</v>
      </c>
      <c r="B3" s="217" t="s">
        <v>306</v>
      </c>
      <c r="C3" s="217"/>
      <c r="D3" s="125"/>
      <c r="E3" s="42"/>
    </row>
    <row r="4" spans="1:5" ht="15" thickBot="1" x14ac:dyDescent="0.25">
      <c r="A4" s="115" t="s">
        <v>108</v>
      </c>
      <c r="B4" s="235" t="s">
        <v>307</v>
      </c>
      <c r="C4" s="235"/>
      <c r="D4" s="129">
        <f>SUM(C6:C20)</f>
        <v>0</v>
      </c>
      <c r="E4" s="42"/>
    </row>
    <row r="5" spans="1:5" ht="14.25" x14ac:dyDescent="0.2">
      <c r="A5" s="112" t="s">
        <v>76</v>
      </c>
      <c r="B5" s="202" t="s">
        <v>292</v>
      </c>
      <c r="C5" s="131"/>
      <c r="D5" s="42"/>
      <c r="E5" s="42"/>
    </row>
    <row r="6" spans="1:5" ht="14.25" x14ac:dyDescent="0.2">
      <c r="A6" s="112" t="s">
        <v>78</v>
      </c>
      <c r="B6" s="121" t="s">
        <v>291</v>
      </c>
      <c r="C6" s="131"/>
      <c r="D6" s="42"/>
      <c r="E6" s="42"/>
    </row>
    <row r="7" spans="1:5" ht="14.25" x14ac:dyDescent="0.2">
      <c r="A7" s="112" t="s">
        <v>80</v>
      </c>
      <c r="B7" s="121" t="s">
        <v>294</v>
      </c>
      <c r="C7" s="125"/>
      <c r="D7" s="42"/>
      <c r="E7" s="42"/>
    </row>
    <row r="8" spans="1:5" ht="14.25" x14ac:dyDescent="0.2">
      <c r="A8" s="112" t="s">
        <v>82</v>
      </c>
      <c r="B8" s="121" t="s">
        <v>295</v>
      </c>
      <c r="C8" s="125"/>
      <c r="D8" s="42"/>
      <c r="E8" s="42"/>
    </row>
    <row r="9" spans="1:5" ht="14.25" x14ac:dyDescent="0.2">
      <c r="A9" s="112" t="s">
        <v>84</v>
      </c>
      <c r="B9" s="121" t="s">
        <v>296</v>
      </c>
      <c r="C9" s="125"/>
      <c r="D9" s="42"/>
      <c r="E9" s="42"/>
    </row>
    <row r="10" spans="1:5" ht="14.25" x14ac:dyDescent="0.2">
      <c r="A10" s="112"/>
      <c r="B10" s="121"/>
      <c r="C10" s="125"/>
      <c r="D10" s="42"/>
      <c r="E10" s="42"/>
    </row>
    <row r="11" spans="1:5" ht="14.25" x14ac:dyDescent="0.2">
      <c r="A11" s="112" t="s">
        <v>109</v>
      </c>
      <c r="B11" s="121" t="s">
        <v>297</v>
      </c>
      <c r="C11" s="125"/>
      <c r="D11" s="42"/>
      <c r="E11" s="42"/>
    </row>
    <row r="12" spans="1:5" ht="14.25" x14ac:dyDescent="0.2">
      <c r="A12" s="112" t="s">
        <v>110</v>
      </c>
      <c r="B12" s="121" t="s">
        <v>298</v>
      </c>
      <c r="C12" s="125"/>
      <c r="D12" s="42"/>
      <c r="E12" s="42"/>
    </row>
    <row r="13" spans="1:5" ht="14.25" x14ac:dyDescent="0.2">
      <c r="A13" s="112" t="s">
        <v>111</v>
      </c>
      <c r="B13" s="121" t="s">
        <v>113</v>
      </c>
      <c r="C13" s="125"/>
      <c r="D13" s="42"/>
      <c r="E13" s="42"/>
    </row>
    <row r="14" spans="1:5" ht="14.25" x14ac:dyDescent="0.2">
      <c r="A14" s="112" t="s">
        <v>112</v>
      </c>
      <c r="B14" s="121" t="s">
        <v>299</v>
      </c>
      <c r="C14" s="125"/>
      <c r="D14" s="42"/>
      <c r="E14" s="42"/>
    </row>
    <row r="15" spans="1:5" ht="14.25" x14ac:dyDescent="0.2">
      <c r="A15" s="112" t="s">
        <v>293</v>
      </c>
      <c r="B15" s="121" t="s">
        <v>300</v>
      </c>
      <c r="C15" s="125"/>
      <c r="D15" s="42"/>
      <c r="E15" s="42"/>
    </row>
    <row r="16" spans="1:5" ht="14.25" x14ac:dyDescent="0.2">
      <c r="A16" s="112" t="s">
        <v>303</v>
      </c>
      <c r="B16" s="121" t="s">
        <v>301</v>
      </c>
      <c r="C16" s="125"/>
      <c r="D16" s="42"/>
      <c r="E16" s="42"/>
    </row>
    <row r="17" spans="1:5" ht="14.25" x14ac:dyDescent="0.2">
      <c r="A17" s="112" t="s">
        <v>304</v>
      </c>
      <c r="B17" s="121" t="s">
        <v>302</v>
      </c>
      <c r="C17" s="125"/>
      <c r="D17" s="42"/>
      <c r="E17" s="42"/>
    </row>
    <row r="18" spans="1:5" ht="14.25" x14ac:dyDescent="0.2">
      <c r="A18" s="112"/>
      <c r="B18" s="121"/>
      <c r="C18" s="125"/>
      <c r="D18" s="42"/>
      <c r="E18" s="42"/>
    </row>
    <row r="19" spans="1:5" x14ac:dyDescent="0.2">
      <c r="A19" s="76"/>
      <c r="B19" s="122"/>
      <c r="C19" s="125"/>
      <c r="D19" s="42"/>
      <c r="E19" s="42"/>
    </row>
    <row r="20" spans="1:5" ht="13.5" thickBot="1" x14ac:dyDescent="0.25">
      <c r="A20" s="123"/>
      <c r="B20" s="124"/>
      <c r="C20" s="126"/>
      <c r="D20" s="42"/>
      <c r="E20" s="42"/>
    </row>
    <row r="21" spans="1:5" ht="13.5" thickBot="1" x14ac:dyDescent="0.25">
      <c r="A21" s="42"/>
      <c r="B21" s="42"/>
      <c r="C21" s="42"/>
      <c r="D21" s="42"/>
      <c r="E21" s="42"/>
    </row>
    <row r="22" spans="1:5" ht="14.25" x14ac:dyDescent="0.2">
      <c r="A22" s="109" t="s">
        <v>114</v>
      </c>
      <c r="B22" s="215" t="s">
        <v>324</v>
      </c>
      <c r="C22" s="215"/>
      <c r="D22" s="128">
        <f>D23+D24</f>
        <v>0</v>
      </c>
      <c r="E22" s="42"/>
    </row>
    <row r="23" spans="1:5" ht="14.25" x14ac:dyDescent="0.2">
      <c r="A23" s="112" t="s">
        <v>327</v>
      </c>
      <c r="B23" s="217" t="s">
        <v>325</v>
      </c>
      <c r="C23" s="217"/>
      <c r="D23" s="125"/>
      <c r="E23" s="42"/>
    </row>
    <row r="24" spans="1:5" ht="15" thickBot="1" x14ac:dyDescent="0.25">
      <c r="A24" s="115" t="s">
        <v>116</v>
      </c>
      <c r="B24" s="235" t="s">
        <v>326</v>
      </c>
      <c r="C24" s="235"/>
      <c r="D24" s="129">
        <f>SUM(C25:C37)</f>
        <v>0</v>
      </c>
      <c r="E24" s="42"/>
    </row>
    <row r="25" spans="1:5" ht="14.25" x14ac:dyDescent="0.2">
      <c r="A25" s="118" t="s">
        <v>308</v>
      </c>
      <c r="B25" s="119" t="s">
        <v>313</v>
      </c>
      <c r="C25" s="131"/>
      <c r="D25" s="42"/>
      <c r="E25" s="42"/>
    </row>
    <row r="26" spans="1:5" ht="14.25" x14ac:dyDescent="0.2">
      <c r="A26" s="112" t="s">
        <v>309</v>
      </c>
      <c r="B26" s="121" t="s">
        <v>314</v>
      </c>
      <c r="C26" s="125"/>
      <c r="D26" s="42"/>
      <c r="E26" s="42"/>
    </row>
    <row r="27" spans="1:5" ht="14.25" x14ac:dyDescent="0.2">
      <c r="A27" s="118" t="s">
        <v>310</v>
      </c>
      <c r="B27" s="121" t="s">
        <v>315</v>
      </c>
      <c r="C27" s="125"/>
      <c r="D27" s="42"/>
      <c r="E27" s="42"/>
    </row>
    <row r="28" spans="1:5" ht="14.25" x14ac:dyDescent="0.2">
      <c r="A28" s="112" t="s">
        <v>311</v>
      </c>
      <c r="B28" s="121" t="s">
        <v>316</v>
      </c>
      <c r="C28" s="125"/>
      <c r="D28" s="42"/>
      <c r="E28" s="42"/>
    </row>
    <row r="29" spans="1:5" ht="14.25" x14ac:dyDescent="0.2">
      <c r="A29" s="118" t="s">
        <v>312</v>
      </c>
      <c r="B29" s="121" t="s">
        <v>317</v>
      </c>
      <c r="C29" s="125"/>
      <c r="D29" s="42"/>
      <c r="E29" s="42"/>
    </row>
    <row r="30" spans="1:5" ht="14.25" x14ac:dyDescent="0.2">
      <c r="A30" s="112" t="s">
        <v>115</v>
      </c>
      <c r="B30" s="121" t="s">
        <v>318</v>
      </c>
      <c r="C30" s="125"/>
      <c r="D30" s="42"/>
      <c r="E30" s="42"/>
    </row>
    <row r="31" spans="1:5" ht="14.25" x14ac:dyDescent="0.2">
      <c r="A31" s="118" t="s">
        <v>117</v>
      </c>
      <c r="B31" s="121" t="s">
        <v>319</v>
      </c>
      <c r="C31" s="125"/>
      <c r="D31" s="42"/>
      <c r="E31" s="42"/>
    </row>
    <row r="32" spans="1:5" ht="14.25" x14ac:dyDescent="0.2">
      <c r="A32" s="112" t="s">
        <v>118</v>
      </c>
      <c r="B32" s="121" t="s">
        <v>320</v>
      </c>
      <c r="C32" s="125"/>
      <c r="D32" s="42"/>
      <c r="E32" s="42"/>
    </row>
    <row r="33" spans="1:5" ht="14.25" x14ac:dyDescent="0.2">
      <c r="A33" s="118" t="s">
        <v>119</v>
      </c>
      <c r="B33" s="121" t="s">
        <v>321</v>
      </c>
      <c r="C33" s="125"/>
      <c r="D33" s="42"/>
      <c r="E33" s="42"/>
    </row>
    <row r="34" spans="1:5" ht="14.25" x14ac:dyDescent="0.2">
      <c r="A34" s="112" t="s">
        <v>120</v>
      </c>
      <c r="B34" s="121" t="s">
        <v>322</v>
      </c>
      <c r="C34" s="125"/>
      <c r="D34" s="42"/>
      <c r="E34" s="42"/>
    </row>
    <row r="35" spans="1:5" ht="14.25" x14ac:dyDescent="0.2">
      <c r="A35" s="118" t="s">
        <v>121</v>
      </c>
      <c r="B35" s="121" t="s">
        <v>323</v>
      </c>
      <c r="C35" s="125"/>
      <c r="D35" s="42"/>
      <c r="E35" s="42"/>
    </row>
    <row r="36" spans="1:5" ht="14.25" x14ac:dyDescent="0.2">
      <c r="A36" s="112"/>
      <c r="B36" s="121"/>
      <c r="C36" s="125"/>
      <c r="D36" s="42"/>
      <c r="E36" s="42"/>
    </row>
    <row r="37" spans="1:5" ht="13.5" thickBot="1" x14ac:dyDescent="0.25">
      <c r="A37" s="123"/>
      <c r="B37" s="124"/>
      <c r="C37" s="126"/>
      <c r="D37" s="42"/>
      <c r="E37" s="42"/>
    </row>
    <row r="38" spans="1:5" ht="13.5" thickBot="1" x14ac:dyDescent="0.25">
      <c r="A38" s="42"/>
      <c r="B38" s="42"/>
      <c r="C38" s="42"/>
      <c r="D38" s="42"/>
      <c r="E38" s="42"/>
    </row>
    <row r="39" spans="1:5" ht="14.25" x14ac:dyDescent="0.2">
      <c r="A39" s="109" t="s">
        <v>123</v>
      </c>
      <c r="B39" s="215" t="s">
        <v>330</v>
      </c>
      <c r="C39" s="215"/>
      <c r="D39" s="128">
        <f>D2+D22</f>
        <v>0</v>
      </c>
      <c r="E39" s="42"/>
    </row>
    <row r="40" spans="1:5" ht="14.25" x14ac:dyDescent="0.2">
      <c r="A40" s="112" t="s">
        <v>339</v>
      </c>
      <c r="B40" s="217" t="s">
        <v>328</v>
      </c>
      <c r="C40" s="217"/>
      <c r="D40" s="130">
        <f>D3+D23</f>
        <v>0</v>
      </c>
      <c r="E40" s="42"/>
    </row>
    <row r="41" spans="1:5" ht="15" thickBot="1" x14ac:dyDescent="0.25">
      <c r="A41" s="115" t="s">
        <v>124</v>
      </c>
      <c r="B41" s="235" t="s">
        <v>329</v>
      </c>
      <c r="C41" s="235"/>
      <c r="D41" s="129">
        <f>D4+D24</f>
        <v>0</v>
      </c>
      <c r="E41" s="42"/>
    </row>
    <row r="42" spans="1:5" x14ac:dyDescent="0.2">
      <c r="A42" s="42"/>
      <c r="B42" s="42"/>
      <c r="C42" s="42"/>
      <c r="D42" s="42"/>
      <c r="E42" s="42"/>
    </row>
    <row r="43" spans="1:5" x14ac:dyDescent="0.2">
      <c r="A43" s="42"/>
      <c r="B43" s="42"/>
      <c r="C43" s="42"/>
      <c r="D43" s="42"/>
      <c r="E43" s="42"/>
    </row>
    <row r="44" spans="1:5" x14ac:dyDescent="0.2">
      <c r="A44" s="42"/>
      <c r="B44" s="42"/>
      <c r="C44" s="42"/>
      <c r="D44" s="42"/>
      <c r="E44" s="42"/>
    </row>
    <row r="45" spans="1:5" x14ac:dyDescent="0.2">
      <c r="A45" s="42"/>
      <c r="B45" s="42"/>
      <c r="C45" s="42"/>
      <c r="D45" s="42"/>
      <c r="E45" s="42"/>
    </row>
    <row r="46" spans="1:5" x14ac:dyDescent="0.2">
      <c r="A46" s="42"/>
      <c r="B46" s="42"/>
      <c r="C46" s="42"/>
      <c r="D46" s="42"/>
      <c r="E46" s="42"/>
    </row>
    <row r="47" spans="1:5" x14ac:dyDescent="0.2">
      <c r="A47" s="42"/>
      <c r="B47" s="42"/>
      <c r="C47" s="42"/>
      <c r="D47" s="42"/>
      <c r="E47" s="42"/>
    </row>
    <row r="48" spans="1:5" hidden="1" x14ac:dyDescent="0.2">
      <c r="A48" s="42"/>
      <c r="B48" s="42"/>
      <c r="C48" s="42"/>
      <c r="D48" s="42"/>
      <c r="E48" s="42"/>
    </row>
    <row r="49" spans="1:5" hidden="1" x14ac:dyDescent="0.2">
      <c r="A49" s="42"/>
      <c r="B49" s="42"/>
      <c r="C49" s="42"/>
      <c r="D49" s="42"/>
      <c r="E49" s="42"/>
    </row>
    <row r="50" spans="1:5" hidden="1" x14ac:dyDescent="0.2">
      <c r="A50" s="42"/>
      <c r="B50" s="42"/>
      <c r="C50" s="42"/>
      <c r="D50" s="42"/>
      <c r="E50" s="42"/>
    </row>
    <row r="51" spans="1:5" hidden="1" x14ac:dyDescent="0.2">
      <c r="A51" s="42"/>
      <c r="B51" s="42"/>
      <c r="C51" s="42"/>
      <c r="D51" s="42"/>
      <c r="E51" s="42"/>
    </row>
    <row r="52" spans="1:5" hidden="1" x14ac:dyDescent="0.2">
      <c r="A52" s="42"/>
      <c r="B52" s="42"/>
      <c r="C52" s="42"/>
      <c r="D52" s="42"/>
      <c r="E52" s="42"/>
    </row>
    <row r="53" spans="1:5" hidden="1" x14ac:dyDescent="0.2">
      <c r="A53" s="42"/>
      <c r="B53" s="42"/>
      <c r="C53" s="42"/>
      <c r="D53" s="42"/>
      <c r="E53" s="42"/>
    </row>
    <row r="54" spans="1:5" hidden="1" x14ac:dyDescent="0.2">
      <c r="A54" s="42"/>
      <c r="B54" s="42"/>
      <c r="C54" s="42"/>
      <c r="D54" s="42"/>
      <c r="E54" s="42"/>
    </row>
    <row r="55" spans="1:5" hidden="1" x14ac:dyDescent="0.2">
      <c r="A55" s="42"/>
      <c r="B55" s="42"/>
      <c r="C55" s="42"/>
      <c r="D55" s="42"/>
      <c r="E55" s="42"/>
    </row>
  </sheetData>
  <sheetProtection algorithmName="SHA-512" hashValue="v40AiNNNWY0mDh4tRMdqcnI9SYTUufz71fp7kYaU/bQPh0SEwJDSEc8qZ5oWDEZJJ7VQ+nVK2ILdtlD7JPOTjA==" saltValue="gAmgEUDrO/uCGafLHS+MCQ==" spinCount="100000" sheet="1" objects="1" scenarios="1"/>
  <mergeCells count="9">
    <mergeCell ref="B39:C39"/>
    <mergeCell ref="B40:C40"/>
    <mergeCell ref="B41:C41"/>
    <mergeCell ref="B2:C2"/>
    <mergeCell ref="B3:C3"/>
    <mergeCell ref="B4:C4"/>
    <mergeCell ref="B22:C22"/>
    <mergeCell ref="B23:C23"/>
    <mergeCell ref="B24:C24"/>
  </mergeCells>
  <phoneticPr fontId="2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979F-3758-47E9-BC75-D28BA49D9B14}">
  <sheetPr>
    <tabColor rgb="FFFFFF00"/>
  </sheetPr>
  <dimension ref="A1:H208"/>
  <sheetViews>
    <sheetView zoomScaleNormal="100" zoomScaleSheetLayoutView="110" zoomScalePageLayoutView="95" workbookViewId="0">
      <selection activeCell="E17" sqref="E17"/>
    </sheetView>
  </sheetViews>
  <sheetFormatPr defaultColWidth="0" defaultRowHeight="12.75" zeroHeight="1" x14ac:dyDescent="0.2"/>
  <cols>
    <col min="1" max="1" width="31.85546875" style="137" customWidth="1"/>
    <col min="2" max="2" width="18.28515625" style="137" customWidth="1"/>
    <col min="3" max="3" width="31.85546875" style="137" customWidth="1"/>
    <col min="4" max="4" width="18.28515625" style="137" customWidth="1"/>
    <col min="5" max="8" width="9.140625" style="137" customWidth="1"/>
    <col min="9" max="16384" width="9.140625" style="137" hidden="1"/>
  </cols>
  <sheetData>
    <row r="1" spans="1:8" ht="20.25" x14ac:dyDescent="0.3">
      <c r="A1" s="132" t="s">
        <v>16</v>
      </c>
      <c r="B1" s="133"/>
      <c r="C1" s="134"/>
      <c r="D1" s="135" t="s">
        <v>27</v>
      </c>
      <c r="E1" s="136"/>
      <c r="F1" s="136"/>
      <c r="G1" s="136"/>
      <c r="H1" s="136"/>
    </row>
    <row r="2" spans="1:8" ht="26.25" customHeight="1" x14ac:dyDescent="0.2">
      <c r="A2" s="138"/>
      <c r="B2" s="138"/>
      <c r="C2" s="138"/>
      <c r="D2" s="139" t="str">
        <f>IF('Grovtælling (valgdag)'!C2="","",'Grovtælling (valgdag)'!C2)</f>
        <v/>
      </c>
      <c r="E2" s="136"/>
      <c r="F2" s="136"/>
      <c r="G2" s="136"/>
      <c r="H2" s="136"/>
    </row>
    <row r="3" spans="1:8" x14ac:dyDescent="0.2">
      <c r="A3" s="140"/>
      <c r="B3" s="140"/>
      <c r="C3" s="140"/>
      <c r="D3" s="140"/>
      <c r="E3" s="136"/>
      <c r="F3" s="136"/>
      <c r="G3" s="136"/>
      <c r="H3" s="136"/>
    </row>
    <row r="4" spans="1:8" x14ac:dyDescent="0.2">
      <c r="A4" s="236" t="s">
        <v>28</v>
      </c>
      <c r="B4" s="237"/>
      <c r="C4" s="237"/>
      <c r="D4" s="238"/>
      <c r="E4" s="136"/>
      <c r="F4" s="136"/>
      <c r="G4" s="136"/>
      <c r="H4" s="136"/>
    </row>
    <row r="5" spans="1:8" ht="13.5" thickBot="1" x14ac:dyDescent="0.25">
      <c r="A5" s="136"/>
      <c r="B5" s="136"/>
      <c r="C5" s="136"/>
      <c r="D5" s="136"/>
      <c r="E5" s="136"/>
      <c r="F5" s="136"/>
      <c r="G5" s="136"/>
      <c r="H5" s="136"/>
    </row>
    <row r="6" spans="1:8" x14ac:dyDescent="0.2">
      <c r="A6" s="141" t="s">
        <v>0</v>
      </c>
      <c r="B6" s="142"/>
      <c r="C6" s="143" t="s">
        <v>1</v>
      </c>
      <c r="D6" s="144"/>
      <c r="E6" s="136"/>
      <c r="F6" s="136"/>
      <c r="G6" s="136"/>
      <c r="H6" s="136"/>
    </row>
    <row r="7" spans="1:8" x14ac:dyDescent="0.2">
      <c r="A7" s="145" t="s">
        <v>2</v>
      </c>
      <c r="B7" s="146" t="s">
        <v>3</v>
      </c>
      <c r="C7" s="146" t="s">
        <v>2</v>
      </c>
      <c r="D7" s="147" t="s">
        <v>7</v>
      </c>
      <c r="E7" s="136"/>
      <c r="F7" s="136"/>
      <c r="G7" s="136"/>
      <c r="H7" s="136"/>
    </row>
    <row r="8" spans="1:8" ht="15" x14ac:dyDescent="0.25">
      <c r="A8" s="148" t="s">
        <v>5</v>
      </c>
      <c r="B8" s="39"/>
      <c r="C8" s="150" t="s">
        <v>5</v>
      </c>
      <c r="D8" s="38"/>
      <c r="E8" s="136"/>
      <c r="F8" s="136"/>
      <c r="G8" s="136"/>
      <c r="H8" s="136"/>
    </row>
    <row r="9" spans="1:8" ht="15" x14ac:dyDescent="0.25">
      <c r="A9" s="193" t="s">
        <v>130</v>
      </c>
      <c r="B9" s="39"/>
      <c r="C9" s="198" t="s">
        <v>138</v>
      </c>
      <c r="D9" s="38"/>
      <c r="E9" s="136"/>
      <c r="F9" s="136"/>
      <c r="G9" s="136"/>
      <c r="H9" s="136"/>
    </row>
    <row r="10" spans="1:8" ht="15" x14ac:dyDescent="0.25">
      <c r="A10" s="193" t="s">
        <v>131</v>
      </c>
      <c r="B10" s="39"/>
      <c r="C10" s="198" t="s">
        <v>139</v>
      </c>
      <c r="D10" s="38"/>
      <c r="E10" s="136"/>
      <c r="F10" s="136"/>
      <c r="G10" s="136"/>
      <c r="H10" s="136"/>
    </row>
    <row r="11" spans="1:8" ht="15" x14ac:dyDescent="0.25">
      <c r="A11" s="193" t="s">
        <v>132</v>
      </c>
      <c r="B11" s="39"/>
      <c r="C11" s="198" t="s">
        <v>140</v>
      </c>
      <c r="D11" s="38"/>
      <c r="E11" s="136"/>
      <c r="F11" s="136"/>
      <c r="G11" s="136"/>
      <c r="H11" s="136"/>
    </row>
    <row r="12" spans="1:8" ht="15" x14ac:dyDescent="0.25">
      <c r="A12" s="209" t="s">
        <v>345</v>
      </c>
      <c r="B12" s="39"/>
      <c r="C12" s="198" t="s">
        <v>141</v>
      </c>
      <c r="D12" s="38"/>
      <c r="E12" s="136"/>
      <c r="F12" s="136"/>
      <c r="G12" s="136"/>
      <c r="H12" s="136"/>
    </row>
    <row r="13" spans="1:8" ht="15" x14ac:dyDescent="0.25">
      <c r="A13" s="209" t="s">
        <v>344</v>
      </c>
      <c r="B13" s="39"/>
      <c r="C13" s="198" t="s">
        <v>142</v>
      </c>
      <c r="D13" s="38"/>
      <c r="E13" s="136"/>
      <c r="F13" s="136"/>
      <c r="G13" s="136"/>
      <c r="H13" s="136"/>
    </row>
    <row r="14" spans="1:8" ht="15" x14ac:dyDescent="0.25">
      <c r="A14" s="193" t="s">
        <v>133</v>
      </c>
      <c r="B14" s="39"/>
      <c r="C14" s="198" t="s">
        <v>143</v>
      </c>
      <c r="D14" s="38"/>
      <c r="E14" s="136"/>
      <c r="F14" s="136"/>
      <c r="G14" s="136"/>
      <c r="H14" s="136"/>
    </row>
    <row r="15" spans="1:8" ht="15" x14ac:dyDescent="0.25">
      <c r="A15" s="193" t="s">
        <v>134</v>
      </c>
      <c r="B15" s="39"/>
      <c r="C15" s="198" t="s">
        <v>144</v>
      </c>
      <c r="D15" s="38"/>
      <c r="E15" s="136"/>
      <c r="F15" s="136"/>
      <c r="G15" s="153"/>
      <c r="H15" s="136"/>
    </row>
    <row r="16" spans="1:8" ht="15" x14ac:dyDescent="0.25">
      <c r="A16" s="193" t="s">
        <v>135</v>
      </c>
      <c r="B16" s="39"/>
      <c r="C16" s="198" t="s">
        <v>99</v>
      </c>
      <c r="D16" s="38"/>
      <c r="E16" s="136"/>
      <c r="F16" s="136"/>
      <c r="G16" s="136"/>
      <c r="H16" s="136"/>
    </row>
    <row r="17" spans="1:8" ht="15" x14ac:dyDescent="0.25">
      <c r="A17" s="193" t="s">
        <v>136</v>
      </c>
      <c r="B17" s="39"/>
      <c r="C17" s="198" t="s">
        <v>145</v>
      </c>
      <c r="D17" s="38"/>
      <c r="E17" s="136"/>
      <c r="F17" s="136"/>
      <c r="G17" s="136"/>
      <c r="H17" s="136"/>
    </row>
    <row r="18" spans="1:8" ht="15" x14ac:dyDescent="0.25">
      <c r="A18" s="193" t="s">
        <v>137</v>
      </c>
      <c r="B18" s="39"/>
      <c r="C18" s="198" t="s">
        <v>146</v>
      </c>
      <c r="D18" s="38"/>
      <c r="E18" s="136"/>
      <c r="F18" s="136"/>
      <c r="G18" s="136"/>
      <c r="H18" s="136"/>
    </row>
    <row r="19" spans="1:8" ht="15" x14ac:dyDescent="0.25">
      <c r="A19" s="152"/>
      <c r="B19" s="149"/>
      <c r="C19" s="198" t="s">
        <v>147</v>
      </c>
      <c r="D19" s="38"/>
      <c r="E19" s="136"/>
      <c r="F19" s="136"/>
      <c r="G19" s="136"/>
      <c r="H19" s="136"/>
    </row>
    <row r="20" spans="1:8" ht="15" x14ac:dyDescent="0.25">
      <c r="A20" s="152"/>
      <c r="B20" s="149"/>
      <c r="C20" s="198" t="s">
        <v>148</v>
      </c>
      <c r="D20" s="38"/>
      <c r="E20" s="136"/>
      <c r="F20" s="136"/>
      <c r="G20" s="136"/>
      <c r="H20" s="136"/>
    </row>
    <row r="21" spans="1:8" ht="15" x14ac:dyDescent="0.25">
      <c r="A21" s="152"/>
      <c r="B21" s="149"/>
      <c r="C21" s="198" t="s">
        <v>149</v>
      </c>
      <c r="D21" s="38"/>
      <c r="E21" s="136"/>
      <c r="F21" s="136"/>
      <c r="G21" s="136"/>
      <c r="H21" s="136"/>
    </row>
    <row r="22" spans="1:8" ht="15" x14ac:dyDescent="0.25">
      <c r="A22" s="152"/>
      <c r="B22" s="149"/>
      <c r="C22" s="198" t="s">
        <v>150</v>
      </c>
      <c r="D22" s="38"/>
      <c r="E22" s="136"/>
      <c r="F22" s="136"/>
      <c r="G22" s="136"/>
      <c r="H22" s="136"/>
    </row>
    <row r="23" spans="1:8" ht="15" x14ac:dyDescent="0.25">
      <c r="A23" s="152"/>
      <c r="B23" s="149"/>
      <c r="C23" s="198" t="s">
        <v>151</v>
      </c>
      <c r="D23" s="38"/>
      <c r="E23" s="136"/>
      <c r="F23" s="136"/>
      <c r="G23" s="136"/>
      <c r="H23" s="136"/>
    </row>
    <row r="24" spans="1:8" ht="15" x14ac:dyDescent="0.25">
      <c r="A24" s="152"/>
      <c r="B24" s="149"/>
      <c r="C24" s="198" t="s">
        <v>152</v>
      </c>
      <c r="D24" s="38"/>
      <c r="E24" s="136"/>
      <c r="F24" s="136"/>
      <c r="G24" s="136"/>
      <c r="H24" s="136"/>
    </row>
    <row r="25" spans="1:8" ht="15" x14ac:dyDescent="0.25">
      <c r="A25" s="152"/>
      <c r="B25" s="149"/>
      <c r="C25" s="198" t="s">
        <v>153</v>
      </c>
      <c r="D25" s="38"/>
      <c r="E25" s="136"/>
      <c r="F25" s="136"/>
      <c r="G25" s="136"/>
      <c r="H25" s="136"/>
    </row>
    <row r="26" spans="1:8" ht="15" x14ac:dyDescent="0.25">
      <c r="A26" s="152"/>
      <c r="B26" s="149"/>
      <c r="C26" s="198" t="s">
        <v>154</v>
      </c>
      <c r="D26" s="38"/>
      <c r="E26" s="136"/>
      <c r="F26" s="136"/>
      <c r="G26" s="136"/>
      <c r="H26" s="136"/>
    </row>
    <row r="27" spans="1:8" ht="15" x14ac:dyDescent="0.25">
      <c r="A27" s="152"/>
      <c r="B27" s="149"/>
      <c r="C27" s="198" t="s">
        <v>155</v>
      </c>
      <c r="D27" s="38"/>
      <c r="E27" s="136"/>
      <c r="F27" s="136"/>
      <c r="G27" s="136"/>
      <c r="H27" s="136"/>
    </row>
    <row r="28" spans="1:8" ht="15" x14ac:dyDescent="0.25">
      <c r="A28" s="155"/>
      <c r="B28" s="149"/>
      <c r="C28" s="198" t="s">
        <v>156</v>
      </c>
      <c r="D28" s="38"/>
      <c r="E28" s="136"/>
      <c r="F28" s="136"/>
      <c r="G28" s="136"/>
      <c r="H28" s="136"/>
    </row>
    <row r="29" spans="1:8" ht="15.75" thickBot="1" x14ac:dyDescent="0.3">
      <c r="A29" s="194"/>
      <c r="B29" s="195"/>
      <c r="C29" s="196"/>
      <c r="D29" s="197"/>
      <c r="E29" s="136"/>
      <c r="F29" s="136"/>
      <c r="G29" s="136"/>
      <c r="H29" s="136"/>
    </row>
    <row r="30" spans="1:8" x14ac:dyDescent="0.2">
      <c r="A30" s="156" t="s">
        <v>4</v>
      </c>
      <c r="B30" s="157">
        <f>SUM(B9:B28)</f>
        <v>0</v>
      </c>
      <c r="C30" s="158" t="s">
        <v>4</v>
      </c>
      <c r="D30" s="159">
        <f>SUM(D9:D28)</f>
        <v>0</v>
      </c>
      <c r="E30" s="136"/>
      <c r="F30" s="136"/>
      <c r="G30" s="136"/>
      <c r="H30" s="136"/>
    </row>
    <row r="31" spans="1:8" ht="13.5" thickBot="1" x14ac:dyDescent="0.25">
      <c r="A31" s="160" t="s">
        <v>6</v>
      </c>
      <c r="B31" s="161">
        <f>+B8+B30</f>
        <v>0</v>
      </c>
      <c r="C31" s="162" t="s">
        <v>8</v>
      </c>
      <c r="D31" s="163">
        <f>+D8+D30</f>
        <v>0</v>
      </c>
      <c r="E31" s="140"/>
      <c r="F31" s="136"/>
      <c r="G31" s="136"/>
      <c r="H31" s="136"/>
    </row>
    <row r="32" spans="1:8" ht="26.25" thickBot="1" x14ac:dyDescent="0.25">
      <c r="A32" s="164" t="s">
        <v>105</v>
      </c>
      <c r="B32" s="165">
        <f>'Grovtælling (valgdag)'!B12</f>
        <v>0</v>
      </c>
      <c r="C32" s="164" t="s">
        <v>105</v>
      </c>
      <c r="D32" s="166">
        <f>'Grovtælling (valgdag)'!B13</f>
        <v>0</v>
      </c>
      <c r="E32" s="136"/>
      <c r="F32" s="136"/>
      <c r="G32" s="136"/>
      <c r="H32" s="136"/>
    </row>
    <row r="33" spans="1:8" ht="13.5" thickBot="1" x14ac:dyDescent="0.25">
      <c r="A33" s="140"/>
      <c r="B33" s="140"/>
      <c r="C33" s="140"/>
      <c r="D33" s="140"/>
      <c r="E33" s="136"/>
      <c r="F33" s="136"/>
      <c r="G33" s="136"/>
      <c r="H33" s="136"/>
    </row>
    <row r="34" spans="1:8" x14ac:dyDescent="0.2">
      <c r="A34" s="99" t="s">
        <v>97</v>
      </c>
      <c r="B34" s="142"/>
      <c r="C34" s="99" t="s">
        <v>129</v>
      </c>
      <c r="D34" s="144"/>
      <c r="E34" s="136"/>
      <c r="F34" s="136"/>
      <c r="G34" s="136"/>
      <c r="H34" s="136"/>
    </row>
    <row r="35" spans="1:8" x14ac:dyDescent="0.2">
      <c r="A35" s="145" t="s">
        <v>2</v>
      </c>
      <c r="B35" s="146" t="s">
        <v>3</v>
      </c>
      <c r="C35" s="146" t="s">
        <v>2</v>
      </c>
      <c r="D35" s="147" t="s">
        <v>7</v>
      </c>
      <c r="E35" s="136"/>
      <c r="F35" s="136"/>
      <c r="G35" s="136"/>
      <c r="H35" s="136"/>
    </row>
    <row r="36" spans="1:8" ht="15" x14ac:dyDescent="0.25">
      <c r="A36" s="148" t="s">
        <v>5</v>
      </c>
      <c r="B36" s="39"/>
      <c r="C36" s="150" t="s">
        <v>5</v>
      </c>
      <c r="D36" s="38"/>
      <c r="E36" s="136"/>
      <c r="F36" s="136"/>
      <c r="G36" s="136"/>
      <c r="H36" s="136"/>
    </row>
    <row r="37" spans="1:8" ht="15" x14ac:dyDescent="0.25">
      <c r="A37" s="193" t="s">
        <v>157</v>
      </c>
      <c r="B37" s="39"/>
      <c r="C37" s="198" t="s">
        <v>177</v>
      </c>
      <c r="D37" s="38"/>
      <c r="E37" s="136"/>
      <c r="F37" s="136"/>
      <c r="G37" s="136"/>
      <c r="H37" s="136"/>
    </row>
    <row r="38" spans="1:8" ht="15" x14ac:dyDescent="0.25">
      <c r="A38" s="193" t="s">
        <v>158</v>
      </c>
      <c r="B38" s="39"/>
      <c r="C38" s="198" t="s">
        <v>178</v>
      </c>
      <c r="D38" s="38"/>
      <c r="E38" s="136"/>
      <c r="F38" s="136"/>
      <c r="G38" s="136"/>
      <c r="H38" s="136"/>
    </row>
    <row r="39" spans="1:8" ht="15" x14ac:dyDescent="0.25">
      <c r="A39" s="193" t="s">
        <v>159</v>
      </c>
      <c r="B39" s="39"/>
      <c r="C39" s="198" t="s">
        <v>179</v>
      </c>
      <c r="D39" s="38"/>
      <c r="E39" s="136"/>
      <c r="F39" s="136"/>
      <c r="G39" s="136"/>
      <c r="H39" s="136"/>
    </row>
    <row r="40" spans="1:8" ht="15" x14ac:dyDescent="0.25">
      <c r="A40" s="193" t="s">
        <v>160</v>
      </c>
      <c r="B40" s="39"/>
      <c r="C40" s="198" t="s">
        <v>180</v>
      </c>
      <c r="D40" s="38"/>
      <c r="E40" s="136"/>
      <c r="F40" s="136"/>
      <c r="G40" s="136"/>
      <c r="H40" s="136"/>
    </row>
    <row r="41" spans="1:8" ht="15" x14ac:dyDescent="0.25">
      <c r="A41" s="193" t="s">
        <v>161</v>
      </c>
      <c r="B41" s="39"/>
      <c r="C41" s="198" t="s">
        <v>181</v>
      </c>
      <c r="D41" s="38"/>
      <c r="E41" s="136"/>
      <c r="F41" s="136"/>
      <c r="G41" s="136"/>
      <c r="H41" s="136"/>
    </row>
    <row r="42" spans="1:8" ht="15" x14ac:dyDescent="0.25">
      <c r="A42" s="193" t="s">
        <v>162</v>
      </c>
      <c r="B42" s="39"/>
      <c r="C42" s="198" t="s">
        <v>182</v>
      </c>
      <c r="D42" s="38"/>
      <c r="E42" s="136"/>
      <c r="F42" s="136"/>
      <c r="G42" s="136"/>
      <c r="H42" s="136"/>
    </row>
    <row r="43" spans="1:8" ht="15" x14ac:dyDescent="0.25">
      <c r="A43" s="193" t="s">
        <v>163</v>
      </c>
      <c r="B43" s="39"/>
      <c r="C43" s="198" t="s">
        <v>183</v>
      </c>
      <c r="D43" s="38"/>
      <c r="E43" s="136"/>
      <c r="F43" s="136"/>
      <c r="G43" s="153"/>
      <c r="H43" s="136"/>
    </row>
    <row r="44" spans="1:8" ht="15" x14ac:dyDescent="0.25">
      <c r="A44" s="193" t="s">
        <v>164</v>
      </c>
      <c r="B44" s="39"/>
      <c r="C44" s="198" t="s">
        <v>184</v>
      </c>
      <c r="D44" s="38"/>
      <c r="E44" s="136"/>
      <c r="F44" s="136"/>
      <c r="G44" s="136"/>
      <c r="H44" s="136"/>
    </row>
    <row r="45" spans="1:8" ht="15" x14ac:dyDescent="0.25">
      <c r="A45" s="193" t="s">
        <v>165</v>
      </c>
      <c r="B45" s="39"/>
      <c r="C45" s="198" t="s">
        <v>185</v>
      </c>
      <c r="D45" s="38"/>
      <c r="E45" s="136"/>
      <c r="F45" s="136"/>
      <c r="G45" s="136"/>
      <c r="H45" s="136"/>
    </row>
    <row r="46" spans="1:8" ht="15" x14ac:dyDescent="0.25">
      <c r="A46" s="193" t="s">
        <v>166</v>
      </c>
      <c r="B46" s="39"/>
      <c r="C46" s="198" t="s">
        <v>186</v>
      </c>
      <c r="D46" s="38"/>
      <c r="E46" s="136"/>
      <c r="F46" s="136"/>
      <c r="G46" s="136"/>
      <c r="H46" s="136"/>
    </row>
    <row r="47" spans="1:8" ht="15" x14ac:dyDescent="0.25">
      <c r="A47" s="193" t="s">
        <v>167</v>
      </c>
      <c r="B47" s="39"/>
      <c r="C47" s="198" t="s">
        <v>187</v>
      </c>
      <c r="D47" s="38"/>
      <c r="E47" s="136"/>
      <c r="F47" s="136"/>
      <c r="G47" s="136"/>
      <c r="H47" s="136"/>
    </row>
    <row r="48" spans="1:8" ht="15" x14ac:dyDescent="0.25">
      <c r="A48" s="193" t="s">
        <v>168</v>
      </c>
      <c r="B48" s="39"/>
      <c r="C48" s="198" t="s">
        <v>188</v>
      </c>
      <c r="D48" s="38"/>
      <c r="E48" s="136"/>
      <c r="F48" s="136"/>
      <c r="G48" s="136"/>
      <c r="H48" s="136"/>
    </row>
    <row r="49" spans="1:8" ht="15" x14ac:dyDescent="0.25">
      <c r="A49" s="193" t="s">
        <v>169</v>
      </c>
      <c r="B49" s="39"/>
      <c r="C49" s="198" t="s">
        <v>189</v>
      </c>
      <c r="D49" s="38"/>
      <c r="E49" s="136"/>
      <c r="F49" s="136"/>
      <c r="G49" s="136"/>
      <c r="H49" s="136"/>
    </row>
    <row r="50" spans="1:8" ht="15" x14ac:dyDescent="0.25">
      <c r="A50" s="193" t="s">
        <v>170</v>
      </c>
      <c r="B50" s="39"/>
      <c r="C50" s="198" t="s">
        <v>190</v>
      </c>
      <c r="D50" s="38"/>
      <c r="E50" s="136"/>
      <c r="F50" s="136"/>
      <c r="G50" s="136"/>
      <c r="H50" s="136"/>
    </row>
    <row r="51" spans="1:8" ht="15" x14ac:dyDescent="0.25">
      <c r="A51" s="193" t="s">
        <v>171</v>
      </c>
      <c r="B51" s="39"/>
      <c r="C51" s="198" t="s">
        <v>191</v>
      </c>
      <c r="D51" s="38"/>
      <c r="E51" s="136"/>
      <c r="F51" s="136"/>
      <c r="G51" s="136"/>
      <c r="H51" s="136"/>
    </row>
    <row r="52" spans="1:8" ht="15" x14ac:dyDescent="0.25">
      <c r="A52" s="193" t="s">
        <v>172</v>
      </c>
      <c r="B52" s="39"/>
      <c r="C52" s="198" t="s">
        <v>192</v>
      </c>
      <c r="D52" s="38"/>
      <c r="E52" s="136"/>
      <c r="F52" s="136"/>
      <c r="G52" s="136"/>
      <c r="H52" s="136"/>
    </row>
    <row r="53" spans="1:8" ht="15" x14ac:dyDescent="0.25">
      <c r="A53" s="193" t="s">
        <v>173</v>
      </c>
      <c r="B53" s="39"/>
      <c r="C53" s="198" t="s">
        <v>193</v>
      </c>
      <c r="D53" s="38"/>
      <c r="E53" s="136"/>
      <c r="F53" s="136"/>
      <c r="G53" s="136"/>
      <c r="H53" s="136"/>
    </row>
    <row r="54" spans="1:8" ht="15" x14ac:dyDescent="0.25">
      <c r="A54" s="193" t="s">
        <v>174</v>
      </c>
      <c r="B54" s="39"/>
      <c r="C54" s="198" t="s">
        <v>194</v>
      </c>
      <c r="D54" s="38"/>
      <c r="E54" s="136"/>
      <c r="F54" s="136"/>
      <c r="G54" s="136"/>
      <c r="H54" s="136"/>
    </row>
    <row r="55" spans="1:8" ht="15" x14ac:dyDescent="0.25">
      <c r="A55" s="193" t="s">
        <v>175</v>
      </c>
      <c r="B55" s="39"/>
      <c r="C55" s="198" t="s">
        <v>195</v>
      </c>
      <c r="D55" s="38"/>
      <c r="E55" s="136"/>
      <c r="F55" s="136"/>
      <c r="G55" s="136"/>
      <c r="H55" s="136"/>
    </row>
    <row r="56" spans="1:8" ht="15" x14ac:dyDescent="0.25">
      <c r="A56" s="198" t="s">
        <v>176</v>
      </c>
      <c r="B56" s="39"/>
      <c r="C56" s="198" t="s">
        <v>196</v>
      </c>
      <c r="D56" s="38"/>
      <c r="E56" s="136"/>
      <c r="F56" s="136"/>
      <c r="G56" s="136"/>
      <c r="H56" s="136"/>
    </row>
    <row r="57" spans="1:8" ht="15.75" thickBot="1" x14ac:dyDescent="0.3">
      <c r="A57" s="199"/>
      <c r="B57" s="195"/>
      <c r="C57" s="196"/>
      <c r="D57" s="197"/>
      <c r="E57" s="136"/>
      <c r="F57" s="136"/>
      <c r="G57" s="136"/>
      <c r="H57" s="136"/>
    </row>
    <row r="58" spans="1:8" x14ac:dyDescent="0.2">
      <c r="A58" s="156" t="s">
        <v>4</v>
      </c>
      <c r="B58" s="157">
        <f>SUM(B37:B56)</f>
        <v>0</v>
      </c>
      <c r="C58" s="158" t="s">
        <v>4</v>
      </c>
      <c r="D58" s="159">
        <f>SUM(D37:D56)</f>
        <v>0</v>
      </c>
      <c r="E58" s="136"/>
      <c r="F58" s="136"/>
      <c r="G58" s="136"/>
      <c r="H58" s="136"/>
    </row>
    <row r="59" spans="1:8" ht="13.5" thickBot="1" x14ac:dyDescent="0.25">
      <c r="A59" s="160" t="s">
        <v>6</v>
      </c>
      <c r="B59" s="161">
        <f>+B36+B58</f>
        <v>0</v>
      </c>
      <c r="C59" s="162" t="s">
        <v>8</v>
      </c>
      <c r="D59" s="163">
        <f>+D36+D58</f>
        <v>0</v>
      </c>
      <c r="E59" s="140"/>
      <c r="F59" s="136"/>
      <c r="G59" s="136"/>
      <c r="H59" s="136"/>
    </row>
    <row r="60" spans="1:8" ht="26.25" thickBot="1" x14ac:dyDescent="0.25">
      <c r="A60" s="164" t="s">
        <v>105</v>
      </c>
      <c r="B60" s="165">
        <f>'Grovtælling (valgdag)'!B14</f>
        <v>0</v>
      </c>
      <c r="C60" s="164" t="s">
        <v>105</v>
      </c>
      <c r="D60" s="166">
        <f>'Grovtælling (valgdag)'!B15</f>
        <v>0</v>
      </c>
      <c r="E60" s="136"/>
      <c r="F60" s="136"/>
      <c r="G60" s="136"/>
      <c r="H60" s="136"/>
    </row>
    <row r="61" spans="1:8" ht="13.5" thickBot="1" x14ac:dyDescent="0.25">
      <c r="A61" s="140"/>
      <c r="B61" s="140"/>
      <c r="C61" s="140"/>
      <c r="D61" s="140"/>
      <c r="E61" s="136"/>
      <c r="F61" s="136"/>
      <c r="G61" s="136"/>
      <c r="H61" s="136"/>
    </row>
    <row r="62" spans="1:8" x14ac:dyDescent="0.2">
      <c r="A62" s="167" t="s">
        <v>17</v>
      </c>
      <c r="B62" s="142"/>
      <c r="C62" s="167" t="s">
        <v>96</v>
      </c>
      <c r="D62" s="144"/>
      <c r="E62" s="136"/>
      <c r="F62" s="136"/>
      <c r="G62" s="136"/>
      <c r="H62" s="136"/>
    </row>
    <row r="63" spans="1:8" x14ac:dyDescent="0.2">
      <c r="A63" s="145" t="s">
        <v>2</v>
      </c>
      <c r="B63" s="146" t="s">
        <v>3</v>
      </c>
      <c r="C63" s="146" t="s">
        <v>2</v>
      </c>
      <c r="D63" s="147" t="s">
        <v>7</v>
      </c>
      <c r="E63" s="136"/>
      <c r="F63" s="136"/>
      <c r="G63" s="136"/>
      <c r="H63" s="136"/>
    </row>
    <row r="64" spans="1:8" ht="15" x14ac:dyDescent="0.25">
      <c r="A64" s="148" t="s">
        <v>5</v>
      </c>
      <c r="B64" s="39"/>
      <c r="C64" s="150" t="s">
        <v>5</v>
      </c>
      <c r="D64" s="38"/>
      <c r="E64" s="136"/>
      <c r="F64" s="136"/>
      <c r="G64" s="136"/>
      <c r="H64" s="136"/>
    </row>
    <row r="65" spans="1:8" ht="15" x14ac:dyDescent="0.25">
      <c r="A65" s="193" t="s">
        <v>197</v>
      </c>
      <c r="B65" s="39"/>
      <c r="C65" s="198" t="s">
        <v>207</v>
      </c>
      <c r="D65" s="38"/>
      <c r="E65" s="136"/>
      <c r="F65" s="136"/>
      <c r="G65" s="136"/>
      <c r="H65" s="136"/>
    </row>
    <row r="66" spans="1:8" ht="15" x14ac:dyDescent="0.25">
      <c r="A66" s="193" t="s">
        <v>198</v>
      </c>
      <c r="B66" s="39"/>
      <c r="C66" s="198" t="s">
        <v>208</v>
      </c>
      <c r="D66" s="38"/>
      <c r="E66" s="136"/>
      <c r="F66" s="136"/>
      <c r="G66" s="136"/>
      <c r="H66" s="136"/>
    </row>
    <row r="67" spans="1:8" ht="15" x14ac:dyDescent="0.25">
      <c r="A67" s="193" t="s">
        <v>199</v>
      </c>
      <c r="B67" s="39"/>
      <c r="C67" s="198" t="s">
        <v>209</v>
      </c>
      <c r="D67" s="38"/>
      <c r="E67" s="136"/>
      <c r="F67" s="136"/>
      <c r="G67" s="136"/>
      <c r="H67" s="136"/>
    </row>
    <row r="68" spans="1:8" ht="15" x14ac:dyDescent="0.25">
      <c r="A68" s="193" t="s">
        <v>200</v>
      </c>
      <c r="B68" s="39"/>
      <c r="C68" s="198" t="s">
        <v>210</v>
      </c>
      <c r="D68" s="38"/>
      <c r="E68" s="136"/>
      <c r="F68" s="136"/>
      <c r="G68" s="136"/>
      <c r="H68" s="136"/>
    </row>
    <row r="69" spans="1:8" ht="15" x14ac:dyDescent="0.25">
      <c r="A69" s="193" t="s">
        <v>201</v>
      </c>
      <c r="B69" s="39"/>
      <c r="C69" s="198" t="s">
        <v>211</v>
      </c>
      <c r="D69" s="38"/>
      <c r="E69" s="136"/>
      <c r="F69" s="136"/>
      <c r="G69" s="136"/>
      <c r="H69" s="136"/>
    </row>
    <row r="70" spans="1:8" ht="15" x14ac:dyDescent="0.25">
      <c r="A70" s="193" t="s">
        <v>202</v>
      </c>
      <c r="B70" s="39"/>
      <c r="C70" s="198" t="s">
        <v>212</v>
      </c>
      <c r="D70" s="38"/>
      <c r="E70" s="136"/>
      <c r="F70" s="136"/>
      <c r="G70" s="136"/>
      <c r="H70" s="136"/>
    </row>
    <row r="71" spans="1:8" ht="15" x14ac:dyDescent="0.25">
      <c r="A71" s="193" t="s">
        <v>203</v>
      </c>
      <c r="B71" s="39"/>
      <c r="C71" s="198" t="s">
        <v>213</v>
      </c>
      <c r="D71" s="38"/>
      <c r="E71" s="136"/>
      <c r="F71" s="136"/>
      <c r="G71" s="153"/>
      <c r="H71" s="136"/>
    </row>
    <row r="72" spans="1:8" ht="15" x14ac:dyDescent="0.25">
      <c r="A72" s="193" t="s">
        <v>204</v>
      </c>
      <c r="B72" s="39"/>
      <c r="C72" s="198" t="s">
        <v>214</v>
      </c>
      <c r="D72" s="38"/>
      <c r="E72" s="136"/>
      <c r="F72" s="136"/>
      <c r="G72" s="136"/>
      <c r="H72" s="136"/>
    </row>
    <row r="73" spans="1:8" ht="15" x14ac:dyDescent="0.25">
      <c r="A73" s="193" t="s">
        <v>100</v>
      </c>
      <c r="B73" s="39"/>
      <c r="C73" s="198" t="s">
        <v>215</v>
      </c>
      <c r="D73" s="38"/>
      <c r="E73" s="136"/>
      <c r="F73" s="136"/>
      <c r="G73" s="136"/>
      <c r="H73" s="136"/>
    </row>
    <row r="74" spans="1:8" ht="15" x14ac:dyDescent="0.25">
      <c r="A74" s="193" t="s">
        <v>205</v>
      </c>
      <c r="B74" s="39"/>
      <c r="C74" s="198" t="s">
        <v>216</v>
      </c>
      <c r="D74" s="38"/>
      <c r="E74" s="136"/>
      <c r="F74" s="136"/>
      <c r="G74" s="136"/>
      <c r="H74" s="136"/>
    </row>
    <row r="75" spans="1:8" ht="15" x14ac:dyDescent="0.25">
      <c r="A75" s="193" t="s">
        <v>101</v>
      </c>
      <c r="B75" s="39"/>
      <c r="C75" s="198" t="s">
        <v>217</v>
      </c>
      <c r="D75" s="38"/>
      <c r="E75" s="136"/>
      <c r="F75" s="136"/>
      <c r="G75" s="136"/>
      <c r="H75" s="136"/>
    </row>
    <row r="76" spans="1:8" ht="15" x14ac:dyDescent="0.25">
      <c r="A76" s="193" t="s">
        <v>206</v>
      </c>
      <c r="B76" s="39"/>
      <c r="C76" s="198" t="s">
        <v>218</v>
      </c>
      <c r="D76" s="38"/>
      <c r="E76" s="136"/>
      <c r="F76" s="136"/>
      <c r="G76" s="136"/>
      <c r="H76" s="136"/>
    </row>
    <row r="77" spans="1:8" ht="15.75" thickBot="1" x14ac:dyDescent="0.3">
      <c r="A77" s="152"/>
      <c r="B77" s="149"/>
      <c r="C77" s="198"/>
      <c r="D77" s="151"/>
      <c r="E77" s="136"/>
      <c r="F77" s="136"/>
      <c r="G77" s="136"/>
      <c r="H77" s="136"/>
    </row>
    <row r="78" spans="1:8" ht="15" hidden="1" x14ac:dyDescent="0.25">
      <c r="A78" s="152"/>
      <c r="B78" s="149"/>
      <c r="C78" s="198"/>
      <c r="D78" s="151"/>
      <c r="E78" s="136"/>
      <c r="F78" s="136"/>
      <c r="G78" s="136"/>
      <c r="H78" s="136"/>
    </row>
    <row r="79" spans="1:8" ht="15" hidden="1" x14ac:dyDescent="0.25">
      <c r="A79" s="152"/>
      <c r="B79" s="149"/>
      <c r="C79" s="198"/>
      <c r="D79" s="151"/>
      <c r="E79" s="136"/>
      <c r="F79" s="136"/>
      <c r="G79" s="136"/>
      <c r="H79" s="136"/>
    </row>
    <row r="80" spans="1:8" ht="15" hidden="1" x14ac:dyDescent="0.25">
      <c r="A80" s="152"/>
      <c r="B80" s="149"/>
      <c r="C80" s="198"/>
      <c r="D80" s="151"/>
      <c r="E80" s="136"/>
      <c r="F80" s="136"/>
      <c r="G80" s="136"/>
      <c r="H80" s="136"/>
    </row>
    <row r="81" spans="1:8" ht="15" hidden="1" x14ac:dyDescent="0.25">
      <c r="A81" s="152"/>
      <c r="B81" s="149"/>
      <c r="C81" s="154"/>
      <c r="D81" s="151"/>
      <c r="E81" s="136"/>
      <c r="F81" s="136"/>
      <c r="G81" s="136"/>
      <c r="H81" s="136"/>
    </row>
    <row r="82" spans="1:8" ht="15" hidden="1" x14ac:dyDescent="0.25">
      <c r="A82" s="152"/>
      <c r="B82" s="149"/>
      <c r="C82" s="154"/>
      <c r="D82" s="151"/>
      <c r="E82" s="136"/>
      <c r="F82" s="136"/>
      <c r="G82" s="136"/>
      <c r="H82" s="136"/>
    </row>
    <row r="83" spans="1:8" ht="15" hidden="1" x14ac:dyDescent="0.25">
      <c r="A83" s="152"/>
      <c r="B83" s="149"/>
      <c r="C83" s="154"/>
      <c r="D83" s="151"/>
      <c r="E83" s="136"/>
      <c r="F83" s="136"/>
      <c r="G83" s="136"/>
      <c r="H83" s="136"/>
    </row>
    <row r="84" spans="1:8" ht="15.75" hidden="1" thickBot="1" x14ac:dyDescent="0.3">
      <c r="A84" s="155"/>
      <c r="B84" s="149"/>
      <c r="C84" s="154"/>
      <c r="D84" s="151"/>
      <c r="E84" s="136"/>
      <c r="F84" s="136"/>
      <c r="G84" s="136"/>
      <c r="H84" s="136"/>
    </row>
    <row r="85" spans="1:8" x14ac:dyDescent="0.2">
      <c r="A85" s="156" t="s">
        <v>4</v>
      </c>
      <c r="B85" s="157">
        <f>SUM(B65:B84)</f>
        <v>0</v>
      </c>
      <c r="C85" s="158" t="s">
        <v>4</v>
      </c>
      <c r="D85" s="159">
        <f>SUM(D65:D84)</f>
        <v>0</v>
      </c>
      <c r="E85" s="136"/>
      <c r="F85" s="136"/>
      <c r="G85" s="136"/>
      <c r="H85" s="136"/>
    </row>
    <row r="86" spans="1:8" ht="13.5" thickBot="1" x14ac:dyDescent="0.25">
      <c r="A86" s="160" t="s">
        <v>6</v>
      </c>
      <c r="B86" s="161">
        <f>+B64+B85</f>
        <v>0</v>
      </c>
      <c r="C86" s="162" t="s">
        <v>8</v>
      </c>
      <c r="D86" s="163">
        <f>+D64+D85</f>
        <v>0</v>
      </c>
      <c r="E86" s="140"/>
      <c r="F86" s="136"/>
      <c r="G86" s="136"/>
      <c r="H86" s="136"/>
    </row>
    <row r="87" spans="1:8" ht="26.25" thickBot="1" x14ac:dyDescent="0.25">
      <c r="A87" s="164" t="s">
        <v>105</v>
      </c>
      <c r="B87" s="165">
        <f>'Grovtælling (valgdag)'!B16</f>
        <v>0</v>
      </c>
      <c r="C87" s="164" t="s">
        <v>105</v>
      </c>
      <c r="D87" s="166">
        <f>'Grovtælling (valgdag)'!B17</f>
        <v>0</v>
      </c>
      <c r="E87" s="136"/>
      <c r="F87" s="136"/>
      <c r="G87" s="136"/>
      <c r="H87" s="136"/>
    </row>
    <row r="88" spans="1:8" ht="13.5" thickBot="1" x14ac:dyDescent="0.25">
      <c r="A88" s="140"/>
      <c r="B88" s="140"/>
      <c r="C88" s="140"/>
      <c r="D88" s="140"/>
      <c r="E88" s="136"/>
      <c r="F88" s="136"/>
      <c r="G88" s="136"/>
      <c r="H88" s="136"/>
    </row>
    <row r="89" spans="1:8" x14ac:dyDescent="0.2">
      <c r="A89" s="99" t="s">
        <v>9</v>
      </c>
      <c r="B89" s="142"/>
      <c r="C89" s="99" t="s">
        <v>10</v>
      </c>
      <c r="D89" s="144"/>
      <c r="E89" s="136"/>
      <c r="F89" s="136"/>
      <c r="G89" s="136"/>
      <c r="H89" s="136"/>
    </row>
    <row r="90" spans="1:8" x14ac:dyDescent="0.2">
      <c r="A90" s="145" t="s">
        <v>2</v>
      </c>
      <c r="B90" s="146" t="s">
        <v>3</v>
      </c>
      <c r="C90" s="146" t="s">
        <v>2</v>
      </c>
      <c r="D90" s="147" t="s">
        <v>7</v>
      </c>
      <c r="E90" s="136"/>
      <c r="F90" s="136"/>
      <c r="G90" s="136"/>
      <c r="H90" s="136"/>
    </row>
    <row r="91" spans="1:8" ht="15" x14ac:dyDescent="0.25">
      <c r="A91" s="148" t="s">
        <v>5</v>
      </c>
      <c r="B91" s="39"/>
      <c r="C91" s="150" t="s">
        <v>5</v>
      </c>
      <c r="D91" s="38"/>
      <c r="E91" s="136"/>
      <c r="F91" s="136"/>
      <c r="G91" s="136"/>
      <c r="H91" s="136"/>
    </row>
    <row r="92" spans="1:8" ht="15" x14ac:dyDescent="0.25">
      <c r="A92" s="193" t="s">
        <v>219</v>
      </c>
      <c r="B92" s="39"/>
      <c r="C92" s="198" t="s">
        <v>237</v>
      </c>
      <c r="D92" s="38"/>
      <c r="E92" s="136"/>
      <c r="F92" s="136"/>
      <c r="G92" s="136"/>
      <c r="H92" s="136"/>
    </row>
    <row r="93" spans="1:8" ht="15" x14ac:dyDescent="0.25">
      <c r="A93" s="193" t="s">
        <v>220</v>
      </c>
      <c r="B93" s="39"/>
      <c r="C93" s="198" t="s">
        <v>238</v>
      </c>
      <c r="D93" s="38"/>
      <c r="E93" s="136"/>
      <c r="F93" s="136"/>
      <c r="G93" s="136"/>
      <c r="H93" s="136"/>
    </row>
    <row r="94" spans="1:8" ht="15" x14ac:dyDescent="0.25">
      <c r="A94" s="193" t="s">
        <v>221</v>
      </c>
      <c r="B94" s="39"/>
      <c r="C94" s="198" t="s">
        <v>239</v>
      </c>
      <c r="D94" s="38"/>
      <c r="E94" s="136"/>
      <c r="F94" s="136"/>
      <c r="G94" s="136"/>
      <c r="H94" s="136"/>
    </row>
    <row r="95" spans="1:8" ht="15" x14ac:dyDescent="0.25">
      <c r="A95" s="193" t="s">
        <v>222</v>
      </c>
      <c r="B95" s="39"/>
      <c r="C95" s="198" t="s">
        <v>240</v>
      </c>
      <c r="D95" s="38"/>
      <c r="E95" s="136"/>
      <c r="F95" s="136"/>
      <c r="G95" s="136"/>
      <c r="H95" s="136"/>
    </row>
    <row r="96" spans="1:8" ht="15" x14ac:dyDescent="0.25">
      <c r="A96" s="193" t="s">
        <v>223</v>
      </c>
      <c r="B96" s="39"/>
      <c r="C96" s="198" t="s">
        <v>241</v>
      </c>
      <c r="D96" s="38"/>
      <c r="E96" s="136"/>
      <c r="F96" s="136"/>
      <c r="G96" s="136"/>
      <c r="H96" s="136"/>
    </row>
    <row r="97" spans="1:8" ht="15" x14ac:dyDescent="0.25">
      <c r="A97" s="193" t="s">
        <v>224</v>
      </c>
      <c r="B97" s="39"/>
      <c r="C97" s="198" t="s">
        <v>242</v>
      </c>
      <c r="D97" s="38"/>
      <c r="E97" s="136"/>
      <c r="F97" s="136"/>
      <c r="G97" s="136"/>
      <c r="H97" s="136"/>
    </row>
    <row r="98" spans="1:8" ht="15" x14ac:dyDescent="0.25">
      <c r="A98" s="193" t="s">
        <v>225</v>
      </c>
      <c r="B98" s="39"/>
      <c r="C98" s="198" t="s">
        <v>243</v>
      </c>
      <c r="D98" s="38"/>
      <c r="E98" s="136"/>
      <c r="F98" s="136"/>
      <c r="G98" s="153"/>
      <c r="H98" s="136"/>
    </row>
    <row r="99" spans="1:8" ht="15" x14ac:dyDescent="0.25">
      <c r="A99" s="193" t="s">
        <v>226</v>
      </c>
      <c r="B99" s="39"/>
      <c r="C99" s="198" t="s">
        <v>244</v>
      </c>
      <c r="D99" s="38"/>
      <c r="E99" s="136"/>
      <c r="F99" s="136"/>
      <c r="G99" s="136"/>
      <c r="H99" s="136"/>
    </row>
    <row r="100" spans="1:8" ht="15" x14ac:dyDescent="0.25">
      <c r="A100" s="193" t="s">
        <v>227</v>
      </c>
      <c r="B100" s="39"/>
      <c r="C100" s="198" t="s">
        <v>245</v>
      </c>
      <c r="D100" s="38"/>
      <c r="E100" s="136"/>
      <c r="F100" s="136"/>
      <c r="G100" s="136"/>
      <c r="H100" s="136"/>
    </row>
    <row r="101" spans="1:8" ht="15" x14ac:dyDescent="0.25">
      <c r="A101" s="193" t="s">
        <v>228</v>
      </c>
      <c r="B101" s="39"/>
      <c r="C101" s="198" t="s">
        <v>246</v>
      </c>
      <c r="D101" s="38"/>
      <c r="E101" s="136"/>
      <c r="F101" s="136"/>
      <c r="G101" s="136"/>
      <c r="H101" s="136"/>
    </row>
    <row r="102" spans="1:8" ht="15" x14ac:dyDescent="0.25">
      <c r="A102" s="193" t="s">
        <v>229</v>
      </c>
      <c r="B102" s="39"/>
      <c r="C102" s="210" t="s">
        <v>346</v>
      </c>
      <c r="D102" s="38"/>
      <c r="E102" s="136"/>
      <c r="F102" s="136"/>
      <c r="G102" s="136"/>
      <c r="H102" s="136"/>
    </row>
    <row r="103" spans="1:8" ht="15" x14ac:dyDescent="0.25">
      <c r="A103" s="193" t="s">
        <v>230</v>
      </c>
      <c r="B103" s="39"/>
      <c r="C103" s="198" t="s">
        <v>247</v>
      </c>
      <c r="D103" s="38"/>
      <c r="E103" s="136"/>
      <c r="F103" s="136"/>
      <c r="G103" s="136"/>
      <c r="H103" s="136"/>
    </row>
    <row r="104" spans="1:8" ht="15" x14ac:dyDescent="0.25">
      <c r="A104" s="193" t="s">
        <v>231</v>
      </c>
      <c r="B104" s="39"/>
      <c r="C104" s="154"/>
      <c r="D104" s="151"/>
      <c r="E104" s="136"/>
      <c r="F104" s="136"/>
      <c r="G104" s="136"/>
      <c r="H104" s="136"/>
    </row>
    <row r="105" spans="1:8" ht="15" x14ac:dyDescent="0.25">
      <c r="A105" s="193" t="s">
        <v>232</v>
      </c>
      <c r="B105" s="39"/>
      <c r="C105" s="154"/>
      <c r="D105" s="151"/>
      <c r="E105" s="136"/>
      <c r="F105" s="136"/>
      <c r="G105" s="136"/>
      <c r="H105" s="136"/>
    </row>
    <row r="106" spans="1:8" ht="15" x14ac:dyDescent="0.25">
      <c r="A106" s="193" t="s">
        <v>233</v>
      </c>
      <c r="B106" s="39"/>
      <c r="C106" s="154"/>
      <c r="D106" s="151"/>
      <c r="E106" s="136"/>
      <c r="F106" s="136"/>
      <c r="G106" s="136"/>
      <c r="H106" s="136"/>
    </row>
    <row r="107" spans="1:8" ht="15" x14ac:dyDescent="0.25">
      <c r="A107" s="193" t="s">
        <v>234</v>
      </c>
      <c r="B107" s="39"/>
      <c r="C107" s="154"/>
      <c r="D107" s="151"/>
      <c r="E107" s="136"/>
      <c r="F107" s="136"/>
      <c r="G107" s="136"/>
      <c r="H107" s="136"/>
    </row>
    <row r="108" spans="1:8" ht="15" x14ac:dyDescent="0.25">
      <c r="A108" s="193" t="s">
        <v>235</v>
      </c>
      <c r="B108" s="39"/>
      <c r="C108" s="154"/>
      <c r="D108" s="151"/>
      <c r="E108" s="136"/>
      <c r="F108" s="136"/>
      <c r="G108" s="136"/>
      <c r="H108" s="136"/>
    </row>
    <row r="109" spans="1:8" ht="15" x14ac:dyDescent="0.25">
      <c r="A109" s="193" t="s">
        <v>236</v>
      </c>
      <c r="B109" s="39"/>
      <c r="C109" s="154"/>
      <c r="D109" s="151"/>
      <c r="E109" s="136"/>
      <c r="F109" s="136"/>
      <c r="G109" s="136"/>
      <c r="H109" s="136"/>
    </row>
    <row r="110" spans="1:8" ht="15" x14ac:dyDescent="0.25">
      <c r="A110" s="152"/>
      <c r="B110" s="149"/>
      <c r="C110" s="154"/>
      <c r="D110" s="151"/>
      <c r="E110" s="136"/>
      <c r="F110" s="136"/>
      <c r="G110" s="136"/>
      <c r="H110" s="136"/>
    </row>
    <row r="111" spans="1:8" ht="15.75" thickBot="1" x14ac:dyDescent="0.3">
      <c r="A111" s="155"/>
      <c r="B111" s="149"/>
      <c r="C111" s="154"/>
      <c r="D111" s="151"/>
      <c r="E111" s="136"/>
      <c r="F111" s="136"/>
      <c r="G111" s="136"/>
      <c r="H111" s="136"/>
    </row>
    <row r="112" spans="1:8" x14ac:dyDescent="0.2">
      <c r="A112" s="156" t="s">
        <v>4</v>
      </c>
      <c r="B112" s="157">
        <f>SUM(B92:B111)</f>
        <v>0</v>
      </c>
      <c r="C112" s="158" t="s">
        <v>4</v>
      </c>
      <c r="D112" s="159">
        <f>SUM(D92:D111)</f>
        <v>0</v>
      </c>
      <c r="E112" s="136"/>
      <c r="F112" s="136"/>
      <c r="G112" s="136"/>
      <c r="H112" s="136"/>
    </row>
    <row r="113" spans="1:8" ht="13.5" thickBot="1" x14ac:dyDescent="0.25">
      <c r="A113" s="160" t="s">
        <v>6</v>
      </c>
      <c r="B113" s="161">
        <f>+B91+B112</f>
        <v>0</v>
      </c>
      <c r="C113" s="162" t="s">
        <v>8</v>
      </c>
      <c r="D113" s="163">
        <f>+D91+D112</f>
        <v>0</v>
      </c>
      <c r="E113" s="140"/>
      <c r="F113" s="136"/>
      <c r="G113" s="136"/>
      <c r="H113" s="136"/>
    </row>
    <row r="114" spans="1:8" ht="26.25" thickBot="1" x14ac:dyDescent="0.25">
      <c r="A114" s="164" t="s">
        <v>105</v>
      </c>
      <c r="B114" s="165">
        <f>'Grovtælling (valgdag)'!B18</f>
        <v>0</v>
      </c>
      <c r="C114" s="164" t="s">
        <v>105</v>
      </c>
      <c r="D114" s="166">
        <f>'Grovtælling (valgdag)'!B19</f>
        <v>0</v>
      </c>
      <c r="E114" s="136"/>
      <c r="F114" s="136"/>
      <c r="G114" s="136"/>
      <c r="H114" s="136"/>
    </row>
    <row r="115" spans="1:8" ht="13.5" thickBot="1" x14ac:dyDescent="0.25">
      <c r="A115" s="140"/>
      <c r="B115" s="140"/>
      <c r="C115" s="140"/>
      <c r="D115" s="140"/>
      <c r="E115" s="136"/>
      <c r="F115" s="136"/>
      <c r="G115" s="136"/>
      <c r="H115" s="136"/>
    </row>
    <row r="116" spans="1:8" ht="25.5" x14ac:dyDescent="0.2">
      <c r="A116" s="167" t="s">
        <v>248</v>
      </c>
      <c r="B116" s="142"/>
      <c r="C116" s="99" t="s">
        <v>98</v>
      </c>
      <c r="D116" s="144"/>
      <c r="E116" s="136"/>
      <c r="F116" s="136"/>
      <c r="G116" s="136"/>
      <c r="H116" s="136"/>
    </row>
    <row r="117" spans="1:8" x14ac:dyDescent="0.2">
      <c r="A117" s="145" t="s">
        <v>2</v>
      </c>
      <c r="B117" s="146" t="s">
        <v>3</v>
      </c>
      <c r="C117" s="146" t="s">
        <v>2</v>
      </c>
      <c r="D117" s="147" t="s">
        <v>7</v>
      </c>
      <c r="E117" s="136"/>
      <c r="F117" s="136"/>
      <c r="G117" s="136"/>
      <c r="H117" s="136"/>
    </row>
    <row r="118" spans="1:8" ht="15" x14ac:dyDescent="0.25">
      <c r="A118" s="148" t="s">
        <v>5</v>
      </c>
      <c r="B118" s="39"/>
      <c r="C118" s="150" t="s">
        <v>5</v>
      </c>
      <c r="D118" s="38"/>
      <c r="E118" s="136"/>
      <c r="F118" s="136"/>
      <c r="G118" s="136"/>
      <c r="H118" s="136"/>
    </row>
    <row r="119" spans="1:8" ht="15" x14ac:dyDescent="0.25">
      <c r="A119" s="193" t="s">
        <v>249</v>
      </c>
      <c r="B119" s="39"/>
      <c r="C119" s="198" t="s">
        <v>266</v>
      </c>
      <c r="D119" s="38"/>
      <c r="E119" s="136"/>
      <c r="F119" s="136"/>
      <c r="G119" s="136"/>
      <c r="H119" s="136"/>
    </row>
    <row r="120" spans="1:8" ht="15" x14ac:dyDescent="0.25">
      <c r="A120" s="193" t="s">
        <v>250</v>
      </c>
      <c r="B120" s="39"/>
      <c r="C120" s="198" t="s">
        <v>267</v>
      </c>
      <c r="D120" s="38"/>
      <c r="E120" s="136"/>
      <c r="F120" s="136"/>
      <c r="G120" s="136"/>
      <c r="H120" s="136"/>
    </row>
    <row r="121" spans="1:8" ht="15" x14ac:dyDescent="0.25">
      <c r="A121" s="193" t="s">
        <v>251</v>
      </c>
      <c r="B121" s="39"/>
      <c r="C121" s="198" t="s">
        <v>268</v>
      </c>
      <c r="D121" s="38"/>
      <c r="E121" s="136"/>
      <c r="F121" s="136"/>
      <c r="G121" s="136"/>
      <c r="H121" s="136"/>
    </row>
    <row r="122" spans="1:8" ht="15" x14ac:dyDescent="0.25">
      <c r="A122" s="193" t="s">
        <v>252</v>
      </c>
      <c r="B122" s="39"/>
      <c r="C122" s="198" t="s">
        <v>269</v>
      </c>
      <c r="D122" s="38"/>
      <c r="E122" s="136"/>
      <c r="F122" s="136"/>
      <c r="G122" s="136"/>
      <c r="H122" s="136"/>
    </row>
    <row r="123" spans="1:8" ht="15" x14ac:dyDescent="0.25">
      <c r="A123" s="193" t="s">
        <v>253</v>
      </c>
      <c r="B123" s="39"/>
      <c r="C123" s="198" t="s">
        <v>270</v>
      </c>
      <c r="D123" s="38"/>
      <c r="E123" s="136"/>
      <c r="F123" s="136"/>
      <c r="G123" s="136"/>
      <c r="H123" s="136"/>
    </row>
    <row r="124" spans="1:8" ht="15" x14ac:dyDescent="0.25">
      <c r="A124" s="193" t="s">
        <v>102</v>
      </c>
      <c r="B124" s="39"/>
      <c r="C124" s="198" t="s">
        <v>271</v>
      </c>
      <c r="D124" s="38"/>
      <c r="E124" s="136"/>
      <c r="F124" s="136"/>
      <c r="G124" s="136"/>
      <c r="H124" s="136"/>
    </row>
    <row r="125" spans="1:8" ht="15" x14ac:dyDescent="0.25">
      <c r="A125" s="193" t="s">
        <v>254</v>
      </c>
      <c r="B125" s="39"/>
      <c r="C125" s="198" t="s">
        <v>272</v>
      </c>
      <c r="D125" s="38"/>
      <c r="E125" s="136"/>
      <c r="F125" s="136"/>
      <c r="G125" s="153"/>
      <c r="H125" s="136"/>
    </row>
    <row r="126" spans="1:8" ht="15" x14ac:dyDescent="0.25">
      <c r="A126" s="193" t="s">
        <v>255</v>
      </c>
      <c r="B126" s="39"/>
      <c r="C126" s="198" t="s">
        <v>274</v>
      </c>
      <c r="D126" s="38"/>
      <c r="E126" s="136"/>
      <c r="F126" s="136"/>
      <c r="G126" s="136"/>
      <c r="H126" s="136"/>
    </row>
    <row r="127" spans="1:8" ht="15" x14ac:dyDescent="0.25">
      <c r="A127" s="193" t="s">
        <v>256</v>
      </c>
      <c r="B127" s="39"/>
      <c r="C127" s="198" t="s">
        <v>273</v>
      </c>
      <c r="D127" s="38"/>
      <c r="E127" s="136"/>
      <c r="F127" s="136"/>
      <c r="G127" s="136"/>
      <c r="H127" s="136"/>
    </row>
    <row r="128" spans="1:8" ht="15" x14ac:dyDescent="0.25">
      <c r="A128" s="193" t="s">
        <v>257</v>
      </c>
      <c r="B128" s="39"/>
      <c r="C128" s="198" t="s">
        <v>275</v>
      </c>
      <c r="D128" s="38"/>
      <c r="E128" s="136"/>
      <c r="F128" s="136"/>
      <c r="G128" s="136"/>
      <c r="H128" s="136"/>
    </row>
    <row r="129" spans="1:8" ht="15" x14ac:dyDescent="0.25">
      <c r="A129" s="193" t="s">
        <v>258</v>
      </c>
      <c r="B129" s="39"/>
      <c r="C129" s="198" t="s">
        <v>276</v>
      </c>
      <c r="D129" s="38"/>
      <c r="E129" s="136"/>
      <c r="F129" s="136"/>
      <c r="G129" s="136"/>
      <c r="H129" s="136"/>
    </row>
    <row r="130" spans="1:8" ht="15" x14ac:dyDescent="0.25">
      <c r="A130" s="193" t="s">
        <v>259</v>
      </c>
      <c r="B130" s="39"/>
      <c r="C130" s="198" t="s">
        <v>277</v>
      </c>
      <c r="D130" s="38"/>
      <c r="E130" s="136"/>
      <c r="F130" s="136"/>
      <c r="G130" s="136"/>
      <c r="H130" s="136"/>
    </row>
    <row r="131" spans="1:8" ht="15" x14ac:dyDescent="0.25">
      <c r="A131" s="193" t="s">
        <v>260</v>
      </c>
      <c r="B131" s="39"/>
      <c r="C131" s="198" t="s">
        <v>278</v>
      </c>
      <c r="D131" s="38"/>
      <c r="E131" s="136"/>
      <c r="F131" s="136"/>
      <c r="G131" s="136"/>
      <c r="H131" s="136"/>
    </row>
    <row r="132" spans="1:8" ht="15" x14ac:dyDescent="0.25">
      <c r="A132" s="193" t="s">
        <v>261</v>
      </c>
      <c r="B132" s="39"/>
      <c r="C132" s="198" t="s">
        <v>279</v>
      </c>
      <c r="D132" s="38"/>
      <c r="E132" s="136"/>
      <c r="F132" s="136"/>
      <c r="G132" s="136"/>
      <c r="H132" s="136"/>
    </row>
    <row r="133" spans="1:8" ht="15" x14ac:dyDescent="0.25">
      <c r="A133" s="193" t="s">
        <v>262</v>
      </c>
      <c r="B133" s="39"/>
      <c r="C133" s="198"/>
      <c r="D133" s="151"/>
      <c r="E133" s="136"/>
      <c r="F133" s="136"/>
      <c r="G133" s="136"/>
      <c r="H133" s="136"/>
    </row>
    <row r="134" spans="1:8" ht="15" x14ac:dyDescent="0.25">
      <c r="A134" s="193" t="s">
        <v>263</v>
      </c>
      <c r="B134" s="39"/>
      <c r="C134" s="198"/>
      <c r="D134" s="151"/>
      <c r="E134" s="136"/>
      <c r="F134" s="136"/>
      <c r="G134" s="136"/>
      <c r="H134" s="136"/>
    </row>
    <row r="135" spans="1:8" ht="15" x14ac:dyDescent="0.25">
      <c r="A135" s="193" t="s">
        <v>264</v>
      </c>
      <c r="B135" s="39"/>
      <c r="C135" s="198"/>
      <c r="D135" s="151"/>
      <c r="E135" s="136"/>
      <c r="F135" s="136"/>
      <c r="G135" s="136"/>
      <c r="H135" s="136"/>
    </row>
    <row r="136" spans="1:8" ht="15" x14ac:dyDescent="0.25">
      <c r="A136" s="193" t="s">
        <v>265</v>
      </c>
      <c r="B136" s="39"/>
      <c r="C136" s="198"/>
      <c r="D136" s="151"/>
      <c r="E136" s="136"/>
      <c r="F136" s="136"/>
      <c r="G136" s="136"/>
      <c r="H136" s="136"/>
    </row>
    <row r="137" spans="1:8" ht="15" x14ac:dyDescent="0.25">
      <c r="A137" s="152"/>
      <c r="B137" s="149"/>
      <c r="C137" s="154"/>
      <c r="D137" s="151"/>
      <c r="E137" s="136"/>
      <c r="F137" s="136"/>
      <c r="G137" s="136"/>
      <c r="H137" s="136"/>
    </row>
    <row r="138" spans="1:8" ht="15.75" thickBot="1" x14ac:dyDescent="0.3">
      <c r="A138" s="155"/>
      <c r="B138" s="149"/>
      <c r="C138" s="154"/>
      <c r="D138" s="151"/>
      <c r="E138" s="136"/>
      <c r="F138" s="136"/>
      <c r="G138" s="136"/>
      <c r="H138" s="136"/>
    </row>
    <row r="139" spans="1:8" x14ac:dyDescent="0.2">
      <c r="A139" s="156" t="s">
        <v>4</v>
      </c>
      <c r="B139" s="157">
        <f>SUM(B119:B138)</f>
        <v>0</v>
      </c>
      <c r="C139" s="158" t="s">
        <v>4</v>
      </c>
      <c r="D139" s="159">
        <f>SUM(D119:D138)</f>
        <v>0</v>
      </c>
      <c r="E139" s="136"/>
      <c r="F139" s="136"/>
      <c r="G139" s="136"/>
      <c r="H139" s="136"/>
    </row>
    <row r="140" spans="1:8" ht="13.5" thickBot="1" x14ac:dyDescent="0.25">
      <c r="A140" s="160" t="s">
        <v>6</v>
      </c>
      <c r="B140" s="161">
        <f>+B118+B139</f>
        <v>0</v>
      </c>
      <c r="C140" s="162" t="s">
        <v>8</v>
      </c>
      <c r="D140" s="163">
        <f>+D118+D139</f>
        <v>0</v>
      </c>
      <c r="E140" s="140"/>
      <c r="F140" s="136"/>
      <c r="G140" s="136"/>
      <c r="H140" s="136"/>
    </row>
    <row r="141" spans="1:8" ht="26.25" thickBot="1" x14ac:dyDescent="0.25">
      <c r="A141" s="164" t="s">
        <v>105</v>
      </c>
      <c r="B141" s="165">
        <f>'Grovtælling (valgdag)'!B20</f>
        <v>0</v>
      </c>
      <c r="C141" s="164" t="s">
        <v>105</v>
      </c>
      <c r="D141" s="166">
        <f>'Grovtælling (valgdag)'!B21</f>
        <v>0</v>
      </c>
      <c r="E141" s="136"/>
      <c r="F141" s="136"/>
      <c r="G141" s="136"/>
      <c r="H141" s="136"/>
    </row>
    <row r="142" spans="1:8" ht="13.5" thickBot="1" x14ac:dyDescent="0.25">
      <c r="A142" s="140"/>
      <c r="B142" s="140"/>
      <c r="C142" s="140"/>
      <c r="D142" s="140"/>
      <c r="E142" s="136"/>
      <c r="F142" s="136"/>
      <c r="G142" s="136"/>
      <c r="H142" s="136"/>
    </row>
    <row r="143" spans="1:8" x14ac:dyDescent="0.2">
      <c r="A143" s="167" t="s">
        <v>58</v>
      </c>
      <c r="B143" s="142"/>
      <c r="C143" s="136"/>
      <c r="D143" s="136"/>
      <c r="E143" s="136"/>
      <c r="F143" s="136"/>
      <c r="G143" s="136"/>
      <c r="H143" s="136"/>
    </row>
    <row r="144" spans="1:8" x14ac:dyDescent="0.2">
      <c r="A144" s="145" t="s">
        <v>2</v>
      </c>
      <c r="B144" s="146" t="s">
        <v>3</v>
      </c>
      <c r="C144" s="136"/>
      <c r="D144" s="136"/>
      <c r="E144" s="136"/>
      <c r="F144" s="136"/>
      <c r="G144" s="136"/>
      <c r="H144" s="136"/>
    </row>
    <row r="145" spans="1:8" ht="15" x14ac:dyDescent="0.25">
      <c r="A145" s="148" t="s">
        <v>5</v>
      </c>
      <c r="B145" s="39"/>
      <c r="C145" s="136"/>
      <c r="D145" s="136"/>
      <c r="E145" s="136"/>
      <c r="F145" s="136"/>
      <c r="G145" s="136"/>
      <c r="H145" s="136"/>
    </row>
    <row r="146" spans="1:8" ht="15" x14ac:dyDescent="0.25">
      <c r="A146" s="193" t="s">
        <v>280</v>
      </c>
      <c r="B146" s="39"/>
      <c r="C146" s="136"/>
      <c r="D146" s="136"/>
      <c r="E146" s="136"/>
      <c r="F146" s="136"/>
      <c r="G146" s="136"/>
      <c r="H146" s="136"/>
    </row>
    <row r="147" spans="1:8" ht="15" x14ac:dyDescent="0.25">
      <c r="A147" s="193" t="s">
        <v>281</v>
      </c>
      <c r="B147" s="39"/>
      <c r="C147" s="136"/>
      <c r="D147" s="136"/>
      <c r="E147" s="136"/>
      <c r="F147" s="136"/>
      <c r="G147" s="136"/>
      <c r="H147" s="136"/>
    </row>
    <row r="148" spans="1:8" ht="15" x14ac:dyDescent="0.25">
      <c r="A148" s="193" t="s">
        <v>282</v>
      </c>
      <c r="B148" s="39"/>
      <c r="C148" s="136"/>
      <c r="D148" s="136"/>
      <c r="E148" s="136"/>
      <c r="F148" s="136"/>
      <c r="G148" s="136"/>
      <c r="H148" s="136"/>
    </row>
    <row r="149" spans="1:8" ht="15" x14ac:dyDescent="0.25">
      <c r="A149" s="193" t="s">
        <v>283</v>
      </c>
      <c r="B149" s="39"/>
      <c r="C149" s="136"/>
      <c r="D149" s="136"/>
      <c r="E149" s="136"/>
      <c r="F149" s="136"/>
      <c r="G149" s="136"/>
      <c r="H149" s="136"/>
    </row>
    <row r="150" spans="1:8" ht="15" x14ac:dyDescent="0.25">
      <c r="A150" s="193" t="s">
        <v>104</v>
      </c>
      <c r="B150" s="39"/>
      <c r="C150" s="136"/>
      <c r="D150" s="136"/>
      <c r="E150" s="136"/>
      <c r="F150" s="136"/>
      <c r="G150" s="136"/>
      <c r="H150" s="136"/>
    </row>
    <row r="151" spans="1:8" ht="15" x14ac:dyDescent="0.25">
      <c r="A151" s="193" t="s">
        <v>284</v>
      </c>
      <c r="B151" s="39"/>
      <c r="C151" s="136"/>
      <c r="D151" s="136"/>
      <c r="E151" s="136"/>
      <c r="F151" s="136"/>
      <c r="G151" s="136"/>
      <c r="H151" s="136"/>
    </row>
    <row r="152" spans="1:8" ht="15" x14ac:dyDescent="0.25">
      <c r="A152" s="193" t="s">
        <v>285</v>
      </c>
      <c r="B152" s="39"/>
      <c r="C152" s="136"/>
      <c r="D152" s="136"/>
      <c r="E152" s="136"/>
      <c r="F152" s="136"/>
      <c r="G152" s="153"/>
      <c r="H152" s="136"/>
    </row>
    <row r="153" spans="1:8" ht="15" x14ac:dyDescent="0.25">
      <c r="A153" s="193" t="s">
        <v>286</v>
      </c>
      <c r="B153" s="39"/>
      <c r="C153" s="136"/>
      <c r="D153" s="136"/>
      <c r="E153" s="136"/>
      <c r="F153" s="136"/>
      <c r="G153" s="136"/>
      <c r="H153" s="136"/>
    </row>
    <row r="154" spans="1:8" ht="15" x14ac:dyDescent="0.25">
      <c r="A154" s="193" t="s">
        <v>287</v>
      </c>
      <c r="B154" s="39"/>
      <c r="C154" s="136"/>
      <c r="D154" s="136"/>
      <c r="E154" s="136"/>
      <c r="F154" s="136"/>
      <c r="G154" s="136"/>
      <c r="H154" s="136"/>
    </row>
    <row r="155" spans="1:8" ht="15" x14ac:dyDescent="0.25">
      <c r="A155" s="193" t="s">
        <v>288</v>
      </c>
      <c r="B155" s="39"/>
      <c r="C155" s="136"/>
      <c r="D155" s="136"/>
      <c r="E155" s="136"/>
      <c r="F155" s="136"/>
      <c r="G155" s="136"/>
      <c r="H155" s="136"/>
    </row>
    <row r="156" spans="1:8" ht="15" x14ac:dyDescent="0.25">
      <c r="A156" s="193" t="s">
        <v>289</v>
      </c>
      <c r="B156" s="39"/>
      <c r="C156" s="136"/>
      <c r="D156" s="136"/>
      <c r="E156" s="136"/>
      <c r="F156" s="136"/>
      <c r="G156" s="136"/>
      <c r="H156" s="136"/>
    </row>
    <row r="157" spans="1:8" ht="15" x14ac:dyDescent="0.25">
      <c r="A157" s="193" t="s">
        <v>290</v>
      </c>
      <c r="B157" s="39"/>
      <c r="C157" s="136"/>
      <c r="D157" s="136"/>
      <c r="E157" s="136"/>
      <c r="F157" s="136"/>
      <c r="G157" s="136"/>
      <c r="H157" s="136"/>
    </row>
    <row r="158" spans="1:8" ht="15" x14ac:dyDescent="0.25">
      <c r="A158" s="193" t="s">
        <v>103</v>
      </c>
      <c r="B158" s="39"/>
      <c r="C158" s="136"/>
      <c r="D158" s="136"/>
      <c r="E158" s="136"/>
      <c r="F158" s="136"/>
      <c r="G158" s="136"/>
      <c r="H158" s="136"/>
    </row>
    <row r="159" spans="1:8" ht="15.75" thickBot="1" x14ac:dyDescent="0.3">
      <c r="A159" s="152"/>
      <c r="B159" s="149"/>
      <c r="C159" s="136"/>
      <c r="D159" s="136"/>
      <c r="E159" s="136"/>
      <c r="F159" s="136"/>
      <c r="G159" s="136"/>
      <c r="H159" s="136"/>
    </row>
    <row r="160" spans="1:8" ht="15.75" hidden="1" thickBot="1" x14ac:dyDescent="0.3">
      <c r="A160" s="152"/>
      <c r="B160" s="149"/>
      <c r="C160" s="136"/>
      <c r="D160" s="136"/>
      <c r="E160" s="136"/>
      <c r="F160" s="136"/>
      <c r="G160" s="136"/>
      <c r="H160" s="136"/>
    </row>
    <row r="161" spans="1:8" ht="15.75" hidden="1" thickBot="1" x14ac:dyDescent="0.3">
      <c r="A161" s="152"/>
      <c r="B161" s="149"/>
      <c r="C161" s="136"/>
      <c r="D161" s="136"/>
      <c r="E161" s="136"/>
      <c r="F161" s="136"/>
      <c r="G161" s="136"/>
      <c r="H161" s="136"/>
    </row>
    <row r="162" spans="1:8" ht="15.75" hidden="1" thickBot="1" x14ac:dyDescent="0.3">
      <c r="A162" s="152"/>
      <c r="B162" s="149"/>
      <c r="C162" s="136"/>
      <c r="D162" s="136"/>
      <c r="E162" s="136"/>
      <c r="F162" s="136"/>
      <c r="G162" s="136"/>
      <c r="H162" s="136"/>
    </row>
    <row r="163" spans="1:8" ht="15.75" hidden="1" thickBot="1" x14ac:dyDescent="0.3">
      <c r="A163" s="152"/>
      <c r="B163" s="149"/>
      <c r="C163" s="136"/>
      <c r="D163" s="136"/>
      <c r="E163" s="136"/>
      <c r="F163" s="136"/>
      <c r="G163" s="136"/>
      <c r="H163" s="136"/>
    </row>
    <row r="164" spans="1:8" ht="15.75" hidden="1" thickBot="1" x14ac:dyDescent="0.3">
      <c r="A164" s="152"/>
      <c r="B164" s="149"/>
      <c r="C164" s="136"/>
      <c r="D164" s="136"/>
      <c r="E164" s="136"/>
      <c r="F164" s="136"/>
      <c r="G164" s="136"/>
      <c r="H164" s="136"/>
    </row>
    <row r="165" spans="1:8" ht="13.5" hidden="1" thickBot="1" x14ac:dyDescent="0.25">
      <c r="A165" s="155"/>
      <c r="B165" s="149"/>
      <c r="C165" s="136"/>
      <c r="D165" s="136"/>
      <c r="E165" s="136"/>
      <c r="F165" s="136"/>
      <c r="G165" s="136"/>
      <c r="H165" s="136"/>
    </row>
    <row r="166" spans="1:8" x14ac:dyDescent="0.2">
      <c r="A166" s="156" t="s">
        <v>4</v>
      </c>
      <c r="B166" s="157">
        <f>SUM(B146:B165)</f>
        <v>0</v>
      </c>
      <c r="C166" s="136"/>
      <c r="D166" s="136"/>
      <c r="E166" s="136"/>
      <c r="F166" s="136"/>
      <c r="G166" s="136"/>
      <c r="H166" s="136"/>
    </row>
    <row r="167" spans="1:8" ht="13.5" thickBot="1" x14ac:dyDescent="0.25">
      <c r="A167" s="160" t="s">
        <v>6</v>
      </c>
      <c r="B167" s="161">
        <f>+B145+B166</f>
        <v>0</v>
      </c>
      <c r="C167" s="140"/>
      <c r="D167" s="140"/>
      <c r="E167" s="140"/>
      <c r="F167" s="136"/>
      <c r="G167" s="136"/>
      <c r="H167" s="136"/>
    </row>
    <row r="168" spans="1:8" ht="26.25" thickBot="1" x14ac:dyDescent="0.25">
      <c r="A168" s="164" t="s">
        <v>105</v>
      </c>
      <c r="B168" s="165">
        <f>'Grovtælling (valgdag)'!B22</f>
        <v>0</v>
      </c>
      <c r="C168" s="136"/>
      <c r="D168" s="136"/>
      <c r="E168" s="136"/>
      <c r="F168" s="136"/>
      <c r="G168" s="136"/>
      <c r="H168" s="136"/>
    </row>
    <row r="169" spans="1:8" x14ac:dyDescent="0.2">
      <c r="A169" s="140"/>
      <c r="B169" s="140"/>
      <c r="C169" s="140"/>
      <c r="D169" s="140"/>
      <c r="E169" s="136"/>
      <c r="F169" s="136"/>
      <c r="G169" s="136"/>
      <c r="H169" s="136"/>
    </row>
    <row r="170" spans="1:8" x14ac:dyDescent="0.2">
      <c r="A170" s="140"/>
      <c r="B170" s="140"/>
      <c r="C170" s="140"/>
      <c r="D170" s="140"/>
      <c r="E170" s="136"/>
      <c r="F170" s="136"/>
      <c r="G170" s="136"/>
      <c r="H170" s="136"/>
    </row>
    <row r="171" spans="1:8" s="169" customFormat="1" x14ac:dyDescent="0.2">
      <c r="A171" s="168"/>
      <c r="B171" s="168"/>
      <c r="C171" s="168"/>
      <c r="D171" s="168"/>
      <c r="E171" s="168"/>
      <c r="F171" s="168"/>
      <c r="G171" s="168"/>
      <c r="H171" s="168"/>
    </row>
    <row r="172" spans="1:8" s="169" customFormat="1" ht="13.5" thickBot="1" x14ac:dyDescent="0.25">
      <c r="A172" s="168"/>
      <c r="B172" s="168" t="s">
        <v>66</v>
      </c>
      <c r="C172" s="168" t="s">
        <v>67</v>
      </c>
      <c r="D172" s="168"/>
      <c r="E172" s="168"/>
      <c r="F172" s="168"/>
      <c r="G172" s="168"/>
      <c r="H172" s="168"/>
    </row>
    <row r="173" spans="1:8" s="169" customFormat="1" ht="31.35" customHeight="1" x14ac:dyDescent="0.2">
      <c r="A173" s="170" t="s">
        <v>127</v>
      </c>
      <c r="B173" s="43"/>
      <c r="C173" s="171">
        <f>'Grovtælling (valgdag)'!B24</f>
        <v>0</v>
      </c>
      <c r="D173" s="168"/>
      <c r="E173" s="168"/>
      <c r="F173" s="168"/>
      <c r="G173" s="168"/>
      <c r="H173" s="168"/>
    </row>
    <row r="174" spans="1:8" s="169" customFormat="1" ht="31.35" customHeight="1" x14ac:dyDescent="0.2">
      <c r="A174" s="66" t="s">
        <v>22</v>
      </c>
      <c r="B174" s="44"/>
      <c r="C174" s="172">
        <f>'Grovtælling (valgdag)'!B25</f>
        <v>0</v>
      </c>
      <c r="D174" s="168"/>
      <c r="E174" s="168"/>
      <c r="F174" s="168"/>
      <c r="G174" s="168"/>
      <c r="H174" s="168"/>
    </row>
    <row r="175" spans="1:8" s="169" customFormat="1" ht="31.35" customHeight="1" x14ac:dyDescent="0.2">
      <c r="A175" s="66" t="s">
        <v>23</v>
      </c>
      <c r="B175" s="44"/>
      <c r="C175" s="172">
        <f>'Grovtælling (valgdag)'!B27</f>
        <v>0</v>
      </c>
      <c r="D175" s="168"/>
      <c r="E175" s="168"/>
      <c r="F175" s="168"/>
      <c r="G175" s="168"/>
      <c r="H175" s="168"/>
    </row>
    <row r="176" spans="1:8" s="169" customFormat="1" ht="31.35" customHeight="1" thickBot="1" x14ac:dyDescent="0.25">
      <c r="A176" s="63" t="s">
        <v>24</v>
      </c>
      <c r="B176" s="45"/>
      <c r="C176" s="173">
        <f>'Grovtælling (valgdag)'!B28</f>
        <v>0</v>
      </c>
      <c r="D176" s="168"/>
      <c r="E176" s="168"/>
      <c r="F176" s="168"/>
      <c r="G176" s="168"/>
      <c r="H176" s="168"/>
    </row>
    <row r="177" spans="1:8" s="169" customFormat="1" ht="31.35" customHeight="1" thickBot="1" x14ac:dyDescent="0.25">
      <c r="A177" s="63" t="s">
        <v>341</v>
      </c>
      <c r="B177" s="45"/>
      <c r="C177" s="173">
        <f>'Grovtælling (valgdag)'!B29</f>
        <v>0</v>
      </c>
      <c r="D177" s="168"/>
      <c r="E177" s="168"/>
      <c r="F177" s="168"/>
      <c r="G177" s="168"/>
      <c r="H177" s="168"/>
    </row>
    <row r="178" spans="1:8" s="169" customFormat="1" x14ac:dyDescent="0.2">
      <c r="A178" s="168"/>
      <c r="B178" s="168"/>
      <c r="C178" s="168"/>
      <c r="D178" s="168"/>
      <c r="E178" s="168"/>
      <c r="F178" s="168"/>
      <c r="G178" s="168"/>
      <c r="H178" s="168"/>
    </row>
    <row r="179" spans="1:8" s="169" customFormat="1" x14ac:dyDescent="0.2">
      <c r="A179" s="168"/>
      <c r="B179" s="168"/>
      <c r="C179" s="168"/>
      <c r="D179" s="168"/>
      <c r="E179" s="168"/>
      <c r="F179" s="168"/>
      <c r="G179" s="168"/>
      <c r="H179" s="168"/>
    </row>
    <row r="180" spans="1:8" x14ac:dyDescent="0.2"/>
    <row r="181" spans="1:8" x14ac:dyDescent="0.2"/>
    <row r="182" spans="1:8" x14ac:dyDescent="0.2"/>
    <row r="183" spans="1:8" x14ac:dyDescent="0.2"/>
    <row r="184" spans="1:8" x14ac:dyDescent="0.2"/>
    <row r="185" spans="1:8" x14ac:dyDescent="0.2"/>
    <row r="186" spans="1:8" x14ac:dyDescent="0.2"/>
    <row r="187" spans="1:8" x14ac:dyDescent="0.2"/>
    <row r="188" spans="1:8" x14ac:dyDescent="0.2"/>
    <row r="189" spans="1:8" x14ac:dyDescent="0.2"/>
    <row r="190" spans="1:8" x14ac:dyDescent="0.2"/>
    <row r="191" spans="1:8" x14ac:dyDescent="0.2"/>
    <row r="192" spans="1:8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sheetProtection algorithmName="SHA-512" hashValue="ZKe67knuv4wMSfmd6Hh+cj9T3wRsMtnAla/aXIfEnwwuIOOpB4MNjzUUw5W1sYFWltJG4/Yr5rqZ90c5zFte+w==" saltValue="RvuhuGoW8dKR6dbyHGHW+A==" spinCount="100000" sheet="1" objects="1" scenarios="1"/>
  <mergeCells count="1">
    <mergeCell ref="A4:D4"/>
  </mergeCells>
  <pageMargins left="0.78740157480314965" right="0.23622047244094491" top="0.74803149606299213" bottom="0.74803149606299213" header="0.31496062992125984" footer="0.31496062992125984"/>
  <pageSetup paperSize="9" orientation="landscape" r:id="rId1"/>
  <headerFooter>
    <oddHeader>&amp;C&amp;"Arial,Fed"&amp;12Foreløbig fintællingsskema til Europa-Parlamentsvalget 2024</oddHeader>
  </headerFooter>
  <rowBreaks count="6" manualBreakCount="6">
    <brk id="32" max="16383" man="1"/>
    <brk id="60" max="16383" man="1"/>
    <brk id="87" max="16383" man="1"/>
    <brk id="114" max="16383" man="1"/>
    <brk id="141" max="16383" man="1"/>
    <brk id="1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76672-DA68-429E-9DCF-3524BED39F73}">
  <sheetPr>
    <tabColor rgb="FFFFFF00"/>
  </sheetPr>
  <dimension ref="A1:AJ31"/>
  <sheetViews>
    <sheetView zoomScaleNormal="100" workbookViewId="0">
      <selection activeCell="K11" sqref="K11"/>
    </sheetView>
  </sheetViews>
  <sheetFormatPr defaultColWidth="0" defaultRowHeight="12.75" zeroHeight="1" x14ac:dyDescent="0.2"/>
  <cols>
    <col min="1" max="1" width="39.85546875" style="176" customWidth="1"/>
    <col min="2" max="13" width="7.5703125" style="176" customWidth="1"/>
    <col min="14" max="14" width="6.85546875" style="176" customWidth="1"/>
    <col min="15" max="15" width="7.140625" style="176" customWidth="1"/>
    <col min="16" max="16" width="6.85546875" style="176" customWidth="1"/>
    <col min="17" max="17" width="6.28515625" style="176" customWidth="1"/>
    <col min="18" max="18" width="6.5703125" style="176" customWidth="1"/>
    <col min="19" max="20" width="6.7109375" style="176" customWidth="1"/>
    <col min="21" max="21" width="6.28515625" style="176" customWidth="1"/>
    <col min="22" max="22" width="6.5703125" style="176" customWidth="1"/>
    <col min="23" max="23" width="10.42578125" style="176" customWidth="1"/>
    <col min="24" max="24" width="9.140625" style="176" customWidth="1"/>
    <col min="25" max="36" width="0" style="176" hidden="1" customWidth="1"/>
    <col min="37" max="16384" width="9.140625" style="176" hidden="1"/>
  </cols>
  <sheetData>
    <row r="1" spans="1:36" ht="36.75" thickBot="1" x14ac:dyDescent="0.3">
      <c r="A1" s="174" t="s">
        <v>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3.5" thickBo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6" ht="38.25" x14ac:dyDescent="0.2">
      <c r="A3" s="177" t="s">
        <v>29</v>
      </c>
      <c r="B3" s="178" t="s">
        <v>35</v>
      </c>
      <c r="C3" s="178" t="s">
        <v>36</v>
      </c>
      <c r="D3" s="178" t="s">
        <v>37</v>
      </c>
      <c r="E3" s="178" t="s">
        <v>38</v>
      </c>
      <c r="F3" s="178" t="s">
        <v>39</v>
      </c>
      <c r="G3" s="178" t="s">
        <v>40</v>
      </c>
      <c r="H3" s="178" t="s">
        <v>41</v>
      </c>
      <c r="I3" s="178" t="s">
        <v>42</v>
      </c>
      <c r="J3" s="178" t="s">
        <v>43</v>
      </c>
      <c r="K3" s="178" t="s">
        <v>44</v>
      </c>
      <c r="L3" s="178" t="s">
        <v>45</v>
      </c>
      <c r="M3" s="178" t="s">
        <v>46</v>
      </c>
      <c r="N3" s="178" t="s">
        <v>47</v>
      </c>
      <c r="O3" s="178" t="s">
        <v>48</v>
      </c>
      <c r="P3" s="178" t="s">
        <v>49</v>
      </c>
      <c r="Q3" s="178" t="s">
        <v>50</v>
      </c>
      <c r="R3" s="178" t="s">
        <v>51</v>
      </c>
      <c r="S3" s="178" t="s">
        <v>52</v>
      </c>
      <c r="T3" s="178" t="s">
        <v>53</v>
      </c>
      <c r="U3" s="178" t="s">
        <v>54</v>
      </c>
      <c r="V3" s="179" t="s">
        <v>55</v>
      </c>
      <c r="W3" s="180" t="s">
        <v>69</v>
      </c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6" ht="24" customHeight="1" x14ac:dyDescent="0.2">
      <c r="A4" s="18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182">
        <f>SUM(B4:V4)</f>
        <v>0</v>
      </c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6" ht="24" customHeight="1" x14ac:dyDescent="0.2">
      <c r="A5" s="181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182">
        <f t="shared" ref="W5:W16" si="0">SUM(B5:V5)</f>
        <v>0</v>
      </c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6" ht="24" customHeight="1" x14ac:dyDescent="0.2">
      <c r="A6" s="181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182">
        <f t="shared" si="0"/>
        <v>0</v>
      </c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6" ht="24" customHeight="1" x14ac:dyDescent="0.2">
      <c r="A7" s="181" t="s">
        <v>129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182">
        <f t="shared" si="0"/>
        <v>0</v>
      </c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6" ht="24" customHeight="1" x14ac:dyDescent="0.2">
      <c r="A8" s="181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182">
        <f t="shared" si="0"/>
        <v>0</v>
      </c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6" ht="24" customHeight="1" x14ac:dyDescent="0.2">
      <c r="A9" s="181" t="s">
        <v>96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  <c r="W9" s="182">
        <f t="shared" si="0"/>
        <v>0</v>
      </c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6" ht="24" customHeight="1" x14ac:dyDescent="0.2">
      <c r="A10" s="181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182">
        <f t="shared" si="0"/>
        <v>0</v>
      </c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6" ht="24" customHeight="1" x14ac:dyDescent="0.2">
      <c r="A11" s="181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182">
        <f t="shared" si="0"/>
        <v>0</v>
      </c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6" ht="24" customHeight="1" x14ac:dyDescent="0.2">
      <c r="A12" s="181" t="s">
        <v>128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W12" s="182">
        <f t="shared" si="0"/>
        <v>0</v>
      </c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</row>
    <row r="13" spans="1:36" ht="24" customHeight="1" x14ac:dyDescent="0.2">
      <c r="A13" s="181" t="s">
        <v>59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182">
        <f t="shared" si="0"/>
        <v>0</v>
      </c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6" ht="24" customHeight="1" thickBot="1" x14ac:dyDescent="0.25">
      <c r="A14" s="25" t="s">
        <v>58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183">
        <f t="shared" si="0"/>
        <v>0</v>
      </c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6" ht="24" customHeight="1" x14ac:dyDescent="0.2">
      <c r="A15" s="27" t="s">
        <v>33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184">
        <f t="shared" si="0"/>
        <v>0</v>
      </c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ht="24" customHeight="1" thickBot="1" x14ac:dyDescent="0.25">
      <c r="A16" s="185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183">
        <f t="shared" si="0"/>
        <v>0</v>
      </c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4.75" customHeight="1" thickBot="1" x14ac:dyDescent="0.25">
      <c r="A17" s="186" t="s">
        <v>31</v>
      </c>
      <c r="B17" s="187">
        <f t="shared" ref="B17:V17" si="1">SUM(B4:B16)</f>
        <v>0</v>
      </c>
      <c r="C17" s="187">
        <f t="shared" si="1"/>
        <v>0</v>
      </c>
      <c r="D17" s="187">
        <f t="shared" si="1"/>
        <v>0</v>
      </c>
      <c r="E17" s="187">
        <f t="shared" si="1"/>
        <v>0</v>
      </c>
      <c r="F17" s="187">
        <f t="shared" si="1"/>
        <v>0</v>
      </c>
      <c r="G17" s="187">
        <f t="shared" si="1"/>
        <v>0</v>
      </c>
      <c r="H17" s="187">
        <f t="shared" si="1"/>
        <v>0</v>
      </c>
      <c r="I17" s="187">
        <f t="shared" si="1"/>
        <v>0</v>
      </c>
      <c r="J17" s="187">
        <f t="shared" si="1"/>
        <v>0</v>
      </c>
      <c r="K17" s="187">
        <f t="shared" si="1"/>
        <v>0</v>
      </c>
      <c r="L17" s="187">
        <f t="shared" si="1"/>
        <v>0</v>
      </c>
      <c r="M17" s="187">
        <f t="shared" si="1"/>
        <v>0</v>
      </c>
      <c r="N17" s="187">
        <f t="shared" si="1"/>
        <v>0</v>
      </c>
      <c r="O17" s="187">
        <f t="shared" si="1"/>
        <v>0</v>
      </c>
      <c r="P17" s="187">
        <f t="shared" si="1"/>
        <v>0</v>
      </c>
      <c r="Q17" s="187">
        <f t="shared" si="1"/>
        <v>0</v>
      </c>
      <c r="R17" s="187">
        <f t="shared" si="1"/>
        <v>0</v>
      </c>
      <c r="S17" s="187">
        <f t="shared" si="1"/>
        <v>0</v>
      </c>
      <c r="T17" s="187">
        <f t="shared" si="1"/>
        <v>0</v>
      </c>
      <c r="U17" s="187">
        <f t="shared" si="1"/>
        <v>0</v>
      </c>
      <c r="V17" s="188">
        <f t="shared" si="1"/>
        <v>0</v>
      </c>
      <c r="W17" s="189">
        <f>SUM(W4:W16)</f>
        <v>0</v>
      </c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x14ac:dyDescent="0.2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x14ac:dyDescent="0.2">
      <c r="A19" s="190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x14ac:dyDescent="0.2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x14ac:dyDescent="0.2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x14ac:dyDescent="0.2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x14ac:dyDescent="0.2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x14ac:dyDescent="0.2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x14ac:dyDescent="0.2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x14ac:dyDescent="0.2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idden="1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x14ac:dyDescent="0.2"/>
  </sheetData>
  <sheetProtection algorithmName="SHA-512" hashValue="rdrFCJjbf2DN4lSJT0wMs1duJuXFgIBkV4/SVlTfkOFYJX0eH/8f56DuVwDIGNn/9WB9SHpj5JNxvdCGLVqycg==" saltValue="NlgwLENyUWOYTnOBpu3SXw==" spinCount="100000" sheet="1" objects="1" scenarios="1"/>
  <pageMargins left="0.20833333333333334" right="0.1875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5C04-6B67-43C1-9391-BE1D2AC9D81A}">
  <sheetPr>
    <tabColor rgb="FF00B0F0"/>
  </sheetPr>
  <dimension ref="A1:H206"/>
  <sheetViews>
    <sheetView topLeftCell="A13" zoomScaleNormal="100" zoomScaleSheetLayoutView="110" zoomScalePageLayoutView="95" workbookViewId="0">
      <selection activeCell="B19" sqref="B19"/>
    </sheetView>
  </sheetViews>
  <sheetFormatPr defaultColWidth="0" defaultRowHeight="12.75" zeroHeight="1" x14ac:dyDescent="0.2"/>
  <cols>
    <col min="1" max="1" width="31.85546875" style="137" customWidth="1"/>
    <col min="2" max="2" width="18.28515625" style="137" customWidth="1"/>
    <col min="3" max="3" width="31.85546875" style="137" customWidth="1"/>
    <col min="4" max="4" width="18.28515625" style="137" customWidth="1"/>
    <col min="5" max="8" width="9.140625" style="137" customWidth="1"/>
    <col min="9" max="16384" width="9.140625" style="137" hidden="1"/>
  </cols>
  <sheetData>
    <row r="1" spans="1:8" ht="20.25" x14ac:dyDescent="0.3">
      <c r="A1" s="132" t="s">
        <v>16</v>
      </c>
      <c r="B1" s="133"/>
      <c r="C1" s="134"/>
      <c r="D1" s="135" t="s">
        <v>27</v>
      </c>
      <c r="E1" s="136"/>
      <c r="F1" s="136"/>
      <c r="G1" s="136"/>
      <c r="H1" s="136"/>
    </row>
    <row r="2" spans="1:8" ht="26.25" customHeight="1" x14ac:dyDescent="0.2">
      <c r="A2" s="138"/>
      <c r="B2" s="138"/>
      <c r="C2" s="138"/>
      <c r="D2" s="139" t="str">
        <f>IF('Grovtælling (valgdag)'!C2="","",'Grovtælling (valgdag)'!C2)</f>
        <v/>
      </c>
      <c r="E2" s="136"/>
      <c r="F2" s="136"/>
      <c r="G2" s="136"/>
      <c r="H2" s="136"/>
    </row>
    <row r="3" spans="1:8" x14ac:dyDescent="0.2">
      <c r="A3" s="140"/>
      <c r="B3" s="140"/>
      <c r="C3" s="140"/>
      <c r="D3" s="140"/>
      <c r="E3" s="136"/>
      <c r="F3" s="136"/>
      <c r="G3" s="136"/>
      <c r="H3" s="136"/>
    </row>
    <row r="4" spans="1:8" x14ac:dyDescent="0.2">
      <c r="A4" s="236" t="s">
        <v>28</v>
      </c>
      <c r="B4" s="237"/>
      <c r="C4" s="237"/>
      <c r="D4" s="238"/>
      <c r="E4" s="136"/>
      <c r="F4" s="136"/>
      <c r="G4" s="136"/>
      <c r="H4" s="136"/>
    </row>
    <row r="5" spans="1:8" ht="13.5" thickBot="1" x14ac:dyDescent="0.25">
      <c r="A5" s="136"/>
      <c r="B5" s="136"/>
      <c r="C5" s="136"/>
      <c r="D5" s="136"/>
      <c r="E5" s="136"/>
      <c r="F5" s="136"/>
      <c r="G5" s="136"/>
      <c r="H5" s="136"/>
    </row>
    <row r="6" spans="1:8" x14ac:dyDescent="0.2">
      <c r="A6" s="141" t="s">
        <v>0</v>
      </c>
      <c r="B6" s="142"/>
      <c r="C6" s="143" t="s">
        <v>1</v>
      </c>
      <c r="D6" s="144"/>
      <c r="E6" s="136"/>
      <c r="F6" s="136"/>
      <c r="G6" s="136"/>
      <c r="H6" s="136"/>
    </row>
    <row r="7" spans="1:8" x14ac:dyDescent="0.2">
      <c r="A7" s="145" t="s">
        <v>2</v>
      </c>
      <c r="B7" s="146" t="s">
        <v>3</v>
      </c>
      <c r="C7" s="146" t="s">
        <v>2</v>
      </c>
      <c r="D7" s="147" t="s">
        <v>7</v>
      </c>
      <c r="E7" s="136"/>
      <c r="F7" s="136"/>
      <c r="G7" s="136"/>
      <c r="H7" s="136"/>
    </row>
    <row r="8" spans="1:8" ht="15" x14ac:dyDescent="0.25">
      <c r="A8" s="148" t="s">
        <v>5</v>
      </c>
      <c r="B8" s="39"/>
      <c r="C8" s="150" t="s">
        <v>5</v>
      </c>
      <c r="D8" s="38"/>
      <c r="E8" s="136"/>
      <c r="F8" s="136"/>
      <c r="G8" s="136"/>
      <c r="H8" s="136"/>
    </row>
    <row r="9" spans="1:8" ht="15" x14ac:dyDescent="0.25">
      <c r="A9" s="193" t="s">
        <v>130</v>
      </c>
      <c r="B9" s="192"/>
      <c r="C9" s="198" t="s">
        <v>138</v>
      </c>
      <c r="D9" s="38"/>
      <c r="E9" s="136"/>
      <c r="F9" s="136"/>
      <c r="G9" s="136"/>
      <c r="H9" s="136"/>
    </row>
    <row r="10" spans="1:8" ht="15" x14ac:dyDescent="0.25">
      <c r="A10" s="193" t="s">
        <v>131</v>
      </c>
      <c r="B10" s="39"/>
      <c r="C10" s="198" t="s">
        <v>139</v>
      </c>
      <c r="D10" s="38"/>
      <c r="E10" s="136"/>
      <c r="F10" s="136"/>
      <c r="G10" s="136"/>
      <c r="H10" s="136"/>
    </row>
    <row r="11" spans="1:8" ht="15" x14ac:dyDescent="0.25">
      <c r="A11" s="193" t="s">
        <v>132</v>
      </c>
      <c r="B11" s="192"/>
      <c r="C11" s="198" t="s">
        <v>140</v>
      </c>
      <c r="D11" s="38"/>
      <c r="E11" s="136"/>
      <c r="F11" s="136"/>
      <c r="G11" s="136"/>
      <c r="H11" s="136"/>
    </row>
    <row r="12" spans="1:8" ht="15" x14ac:dyDescent="0.25">
      <c r="A12" s="209" t="s">
        <v>345</v>
      </c>
      <c r="B12" s="39"/>
      <c r="C12" s="198" t="s">
        <v>141</v>
      </c>
      <c r="D12" s="38"/>
      <c r="E12" s="136"/>
      <c r="F12" s="136"/>
      <c r="G12" s="136"/>
      <c r="H12" s="136"/>
    </row>
    <row r="13" spans="1:8" ht="15" x14ac:dyDescent="0.25">
      <c r="A13" s="209" t="s">
        <v>344</v>
      </c>
      <c r="B13" s="39"/>
      <c r="C13" s="198" t="s">
        <v>142</v>
      </c>
      <c r="D13" s="38"/>
      <c r="E13" s="136"/>
      <c r="F13" s="136"/>
      <c r="G13" s="136"/>
      <c r="H13" s="136"/>
    </row>
    <row r="14" spans="1:8" ht="15" x14ac:dyDescent="0.25">
      <c r="A14" s="193" t="s">
        <v>133</v>
      </c>
      <c r="B14" s="39"/>
      <c r="C14" s="198" t="s">
        <v>143</v>
      </c>
      <c r="D14" s="38"/>
      <c r="E14" s="136"/>
      <c r="F14" s="136"/>
      <c r="G14" s="136"/>
      <c r="H14" s="136"/>
    </row>
    <row r="15" spans="1:8" ht="15" x14ac:dyDescent="0.25">
      <c r="A15" s="193" t="s">
        <v>134</v>
      </c>
      <c r="B15" s="39"/>
      <c r="C15" s="198" t="s">
        <v>144</v>
      </c>
      <c r="D15" s="38"/>
      <c r="E15" s="136"/>
      <c r="F15" s="136"/>
      <c r="G15" s="153"/>
      <c r="H15" s="136"/>
    </row>
    <row r="16" spans="1:8" ht="15" x14ac:dyDescent="0.25">
      <c r="A16" s="193" t="s">
        <v>135</v>
      </c>
      <c r="B16" s="39"/>
      <c r="C16" s="198" t="s">
        <v>99</v>
      </c>
      <c r="D16" s="38"/>
      <c r="E16" s="136"/>
      <c r="F16" s="136"/>
      <c r="G16" s="136"/>
      <c r="H16" s="136"/>
    </row>
    <row r="17" spans="1:8" ht="15" x14ac:dyDescent="0.25">
      <c r="A17" s="193" t="s">
        <v>136</v>
      </c>
      <c r="B17" s="39"/>
      <c r="C17" s="198" t="s">
        <v>145</v>
      </c>
      <c r="D17" s="38"/>
      <c r="E17" s="136"/>
      <c r="F17" s="136"/>
      <c r="G17" s="136"/>
      <c r="H17" s="136"/>
    </row>
    <row r="18" spans="1:8" ht="15" x14ac:dyDescent="0.25">
      <c r="A18" s="193" t="s">
        <v>137</v>
      </c>
      <c r="B18" s="39"/>
      <c r="C18" s="198" t="s">
        <v>146</v>
      </c>
      <c r="D18" s="38"/>
      <c r="E18" s="136"/>
      <c r="F18" s="136"/>
      <c r="G18" s="136"/>
      <c r="H18" s="136"/>
    </row>
    <row r="19" spans="1:8" ht="15" x14ac:dyDescent="0.25">
      <c r="A19" s="152"/>
      <c r="B19" s="149"/>
      <c r="C19" s="198" t="s">
        <v>147</v>
      </c>
      <c r="D19" s="38"/>
      <c r="E19" s="136"/>
      <c r="F19" s="136"/>
      <c r="G19" s="136"/>
      <c r="H19" s="136"/>
    </row>
    <row r="20" spans="1:8" ht="15" x14ac:dyDescent="0.25">
      <c r="A20" s="152"/>
      <c r="B20" s="149"/>
      <c r="C20" s="198" t="s">
        <v>148</v>
      </c>
      <c r="D20" s="38"/>
      <c r="E20" s="136"/>
      <c r="F20" s="136"/>
      <c r="G20" s="136"/>
      <c r="H20" s="136"/>
    </row>
    <row r="21" spans="1:8" ht="15" x14ac:dyDescent="0.25">
      <c r="A21" s="152"/>
      <c r="B21" s="149"/>
      <c r="C21" s="198" t="s">
        <v>149</v>
      </c>
      <c r="D21" s="38"/>
      <c r="E21" s="136"/>
      <c r="F21" s="136"/>
      <c r="G21" s="136"/>
      <c r="H21" s="136"/>
    </row>
    <row r="22" spans="1:8" ht="15" x14ac:dyDescent="0.25">
      <c r="A22" s="152"/>
      <c r="B22" s="149"/>
      <c r="C22" s="198" t="s">
        <v>150</v>
      </c>
      <c r="D22" s="38"/>
      <c r="E22" s="136"/>
      <c r="F22" s="136"/>
      <c r="G22" s="136"/>
      <c r="H22" s="136"/>
    </row>
    <row r="23" spans="1:8" ht="15" x14ac:dyDescent="0.25">
      <c r="A23" s="152"/>
      <c r="B23" s="149"/>
      <c r="C23" s="198" t="s">
        <v>151</v>
      </c>
      <c r="D23" s="38"/>
      <c r="E23" s="136"/>
      <c r="F23" s="136"/>
      <c r="G23" s="136"/>
      <c r="H23" s="136"/>
    </row>
    <row r="24" spans="1:8" ht="15" x14ac:dyDescent="0.25">
      <c r="A24" s="152"/>
      <c r="B24" s="149"/>
      <c r="C24" s="198" t="s">
        <v>152</v>
      </c>
      <c r="D24" s="38"/>
      <c r="E24" s="136"/>
      <c r="F24" s="136"/>
      <c r="G24" s="136"/>
      <c r="H24" s="136"/>
    </row>
    <row r="25" spans="1:8" ht="15" x14ac:dyDescent="0.25">
      <c r="A25" s="152"/>
      <c r="B25" s="149"/>
      <c r="C25" s="198" t="s">
        <v>153</v>
      </c>
      <c r="D25" s="38"/>
      <c r="E25" s="136"/>
      <c r="F25" s="136"/>
      <c r="G25" s="136"/>
      <c r="H25" s="136"/>
    </row>
    <row r="26" spans="1:8" ht="15" x14ac:dyDescent="0.25">
      <c r="A26" s="152"/>
      <c r="B26" s="149"/>
      <c r="C26" s="198" t="s">
        <v>154</v>
      </c>
      <c r="D26" s="38"/>
      <c r="E26" s="136"/>
      <c r="F26" s="136"/>
      <c r="G26" s="136"/>
      <c r="H26" s="136"/>
    </row>
    <row r="27" spans="1:8" ht="15" x14ac:dyDescent="0.25">
      <c r="A27" s="152"/>
      <c r="B27" s="149"/>
      <c r="C27" s="198" t="s">
        <v>155</v>
      </c>
      <c r="D27" s="38"/>
      <c r="E27" s="136"/>
      <c r="F27" s="136"/>
      <c r="G27" s="136"/>
      <c r="H27" s="136"/>
    </row>
    <row r="28" spans="1:8" ht="15" x14ac:dyDescent="0.25">
      <c r="A28" s="155"/>
      <c r="B28" s="149"/>
      <c r="C28" s="198" t="s">
        <v>156</v>
      </c>
      <c r="D28" s="38"/>
      <c r="E28" s="136"/>
      <c r="F28" s="136"/>
      <c r="G28" s="136"/>
      <c r="H28" s="136"/>
    </row>
    <row r="29" spans="1:8" ht="15.75" thickBot="1" x14ac:dyDescent="0.3">
      <c r="A29" s="194"/>
      <c r="B29" s="195"/>
      <c r="C29" s="200"/>
      <c r="D29" s="197"/>
      <c r="E29" s="136"/>
      <c r="F29" s="136"/>
      <c r="G29" s="136"/>
      <c r="H29" s="136"/>
    </row>
    <row r="30" spans="1:8" x14ac:dyDescent="0.2">
      <c r="A30" s="156" t="s">
        <v>4</v>
      </c>
      <c r="B30" s="157">
        <f>SUM(B9:B28)</f>
        <v>0</v>
      </c>
      <c r="C30" s="158" t="s">
        <v>4</v>
      </c>
      <c r="D30" s="159">
        <f>SUM(D9:D28)</f>
        <v>0</v>
      </c>
      <c r="E30" s="136"/>
      <c r="F30" s="136"/>
      <c r="G30" s="136"/>
      <c r="H30" s="136"/>
    </row>
    <row r="31" spans="1:8" ht="13.5" thickBot="1" x14ac:dyDescent="0.25">
      <c r="A31" s="160" t="s">
        <v>6</v>
      </c>
      <c r="B31" s="161">
        <f>+B8+B30</f>
        <v>0</v>
      </c>
      <c r="C31" s="162" t="s">
        <v>8</v>
      </c>
      <c r="D31" s="163">
        <f>+D8+D30</f>
        <v>0</v>
      </c>
      <c r="E31" s="140"/>
      <c r="F31" s="136"/>
      <c r="G31" s="136"/>
      <c r="H31" s="136"/>
    </row>
    <row r="32" spans="1:8" ht="26.25" thickBot="1" x14ac:dyDescent="0.25">
      <c r="A32" s="164" t="s">
        <v>105</v>
      </c>
      <c r="B32" s="165">
        <f>'Grovtælling (valgdag)'!B12</f>
        <v>0</v>
      </c>
      <c r="C32" s="164" t="s">
        <v>105</v>
      </c>
      <c r="D32" s="166">
        <f>'Grovtælling (valgdag)'!B13</f>
        <v>0</v>
      </c>
      <c r="E32" s="136"/>
      <c r="F32" s="136"/>
      <c r="G32" s="136"/>
      <c r="H32" s="136"/>
    </row>
    <row r="33" spans="1:8" ht="13.5" thickBot="1" x14ac:dyDescent="0.25">
      <c r="A33" s="140"/>
      <c r="B33" s="140"/>
      <c r="C33" s="140"/>
      <c r="D33" s="140"/>
      <c r="E33" s="136"/>
      <c r="F33" s="136"/>
      <c r="G33" s="136"/>
      <c r="H33" s="136"/>
    </row>
    <row r="34" spans="1:8" x14ac:dyDescent="0.2">
      <c r="A34" s="99" t="s">
        <v>97</v>
      </c>
      <c r="B34" s="142"/>
      <c r="C34" s="99" t="s">
        <v>129</v>
      </c>
      <c r="D34" s="144"/>
      <c r="E34" s="136"/>
      <c r="F34" s="136"/>
      <c r="G34" s="136"/>
      <c r="H34" s="136"/>
    </row>
    <row r="35" spans="1:8" x14ac:dyDescent="0.2">
      <c r="A35" s="145" t="s">
        <v>2</v>
      </c>
      <c r="B35" s="146" t="s">
        <v>3</v>
      </c>
      <c r="C35" s="146" t="s">
        <v>2</v>
      </c>
      <c r="D35" s="147" t="s">
        <v>7</v>
      </c>
      <c r="E35" s="136"/>
      <c r="F35" s="136"/>
      <c r="G35" s="136"/>
      <c r="H35" s="136"/>
    </row>
    <row r="36" spans="1:8" ht="15" x14ac:dyDescent="0.25">
      <c r="A36" s="148" t="s">
        <v>5</v>
      </c>
      <c r="B36" s="39"/>
      <c r="C36" s="150" t="s">
        <v>5</v>
      </c>
      <c r="D36" s="38"/>
      <c r="E36" s="136"/>
      <c r="F36" s="136"/>
      <c r="G36" s="136"/>
      <c r="H36" s="136"/>
    </row>
    <row r="37" spans="1:8" ht="15" x14ac:dyDescent="0.25">
      <c r="A37" s="193" t="s">
        <v>157</v>
      </c>
      <c r="B37" s="39"/>
      <c r="C37" s="198" t="s">
        <v>177</v>
      </c>
      <c r="D37" s="38"/>
      <c r="E37" s="136"/>
      <c r="F37" s="136"/>
      <c r="G37" s="136"/>
      <c r="H37" s="136"/>
    </row>
    <row r="38" spans="1:8" ht="15" x14ac:dyDescent="0.25">
      <c r="A38" s="193" t="s">
        <v>158</v>
      </c>
      <c r="B38" s="39"/>
      <c r="C38" s="198" t="s">
        <v>178</v>
      </c>
      <c r="D38" s="38"/>
      <c r="E38" s="136"/>
      <c r="F38" s="136"/>
      <c r="G38" s="136"/>
      <c r="H38" s="136"/>
    </row>
    <row r="39" spans="1:8" ht="15" x14ac:dyDescent="0.25">
      <c r="A39" s="193" t="s">
        <v>159</v>
      </c>
      <c r="B39" s="39"/>
      <c r="C39" s="198" t="s">
        <v>179</v>
      </c>
      <c r="D39" s="38"/>
      <c r="E39" s="136"/>
      <c r="F39" s="136"/>
      <c r="G39" s="136"/>
      <c r="H39" s="136"/>
    </row>
    <row r="40" spans="1:8" ht="15" x14ac:dyDescent="0.25">
      <c r="A40" s="193" t="s">
        <v>160</v>
      </c>
      <c r="B40" s="39"/>
      <c r="C40" s="198" t="s">
        <v>180</v>
      </c>
      <c r="D40" s="38"/>
      <c r="E40" s="136"/>
      <c r="F40" s="136"/>
      <c r="G40" s="136"/>
      <c r="H40" s="136"/>
    </row>
    <row r="41" spans="1:8" ht="15" x14ac:dyDescent="0.25">
      <c r="A41" s="193" t="s">
        <v>161</v>
      </c>
      <c r="B41" s="39"/>
      <c r="C41" s="198" t="s">
        <v>181</v>
      </c>
      <c r="D41" s="38"/>
      <c r="E41" s="136"/>
      <c r="F41" s="136"/>
      <c r="G41" s="136"/>
      <c r="H41" s="136"/>
    </row>
    <row r="42" spans="1:8" ht="15" x14ac:dyDescent="0.25">
      <c r="A42" s="193" t="s">
        <v>162</v>
      </c>
      <c r="B42" s="39"/>
      <c r="C42" s="198" t="s">
        <v>182</v>
      </c>
      <c r="D42" s="38"/>
      <c r="E42" s="136"/>
      <c r="F42" s="136"/>
      <c r="G42" s="136"/>
      <c r="H42" s="136"/>
    </row>
    <row r="43" spans="1:8" ht="15" x14ac:dyDescent="0.25">
      <c r="A43" s="193" t="s">
        <v>163</v>
      </c>
      <c r="B43" s="39"/>
      <c r="C43" s="198" t="s">
        <v>183</v>
      </c>
      <c r="D43" s="38"/>
      <c r="E43" s="136"/>
      <c r="F43" s="136"/>
      <c r="G43" s="153"/>
      <c r="H43" s="136"/>
    </row>
    <row r="44" spans="1:8" ht="15" x14ac:dyDescent="0.25">
      <c r="A44" s="193" t="s">
        <v>164</v>
      </c>
      <c r="B44" s="39"/>
      <c r="C44" s="198" t="s">
        <v>184</v>
      </c>
      <c r="D44" s="38"/>
      <c r="E44" s="136"/>
      <c r="F44" s="136"/>
      <c r="G44" s="136"/>
      <c r="H44" s="136"/>
    </row>
    <row r="45" spans="1:8" ht="15" x14ac:dyDescent="0.25">
      <c r="A45" s="193" t="s">
        <v>165</v>
      </c>
      <c r="B45" s="39"/>
      <c r="C45" s="198" t="s">
        <v>185</v>
      </c>
      <c r="D45" s="38"/>
      <c r="E45" s="136"/>
      <c r="F45" s="136"/>
      <c r="G45" s="136"/>
      <c r="H45" s="136"/>
    </row>
    <row r="46" spans="1:8" ht="15" x14ac:dyDescent="0.25">
      <c r="A46" s="193" t="s">
        <v>166</v>
      </c>
      <c r="B46" s="39"/>
      <c r="C46" s="198" t="s">
        <v>186</v>
      </c>
      <c r="D46" s="38"/>
      <c r="E46" s="136"/>
      <c r="F46" s="136"/>
      <c r="G46" s="136"/>
      <c r="H46" s="136"/>
    </row>
    <row r="47" spans="1:8" ht="15" x14ac:dyDescent="0.25">
      <c r="A47" s="193" t="s">
        <v>167</v>
      </c>
      <c r="B47" s="39"/>
      <c r="C47" s="198" t="s">
        <v>187</v>
      </c>
      <c r="D47" s="38"/>
      <c r="E47" s="136"/>
      <c r="F47" s="136"/>
      <c r="G47" s="136"/>
      <c r="H47" s="136"/>
    </row>
    <row r="48" spans="1:8" ht="15" x14ac:dyDescent="0.25">
      <c r="A48" s="193" t="s">
        <v>168</v>
      </c>
      <c r="B48" s="39"/>
      <c r="C48" s="198" t="s">
        <v>188</v>
      </c>
      <c r="D48" s="38"/>
      <c r="E48" s="136"/>
      <c r="F48" s="136"/>
      <c r="G48" s="136"/>
      <c r="H48" s="136"/>
    </row>
    <row r="49" spans="1:8" ht="15" x14ac:dyDescent="0.25">
      <c r="A49" s="193" t="s">
        <v>169</v>
      </c>
      <c r="B49" s="39"/>
      <c r="C49" s="198" t="s">
        <v>189</v>
      </c>
      <c r="D49" s="38"/>
      <c r="E49" s="136"/>
      <c r="F49" s="136"/>
      <c r="G49" s="136"/>
      <c r="H49" s="136"/>
    </row>
    <row r="50" spans="1:8" ht="15" x14ac:dyDescent="0.25">
      <c r="A50" s="193" t="s">
        <v>170</v>
      </c>
      <c r="B50" s="39"/>
      <c r="C50" s="198" t="s">
        <v>190</v>
      </c>
      <c r="D50" s="38"/>
      <c r="E50" s="136"/>
      <c r="F50" s="136"/>
      <c r="G50" s="136"/>
      <c r="H50" s="136"/>
    </row>
    <row r="51" spans="1:8" ht="15" x14ac:dyDescent="0.25">
      <c r="A51" s="193" t="s">
        <v>171</v>
      </c>
      <c r="B51" s="39"/>
      <c r="C51" s="198" t="s">
        <v>191</v>
      </c>
      <c r="D51" s="38"/>
      <c r="E51" s="136"/>
      <c r="F51" s="136"/>
      <c r="G51" s="136"/>
      <c r="H51" s="136"/>
    </row>
    <row r="52" spans="1:8" ht="15" x14ac:dyDescent="0.25">
      <c r="A52" s="193" t="s">
        <v>172</v>
      </c>
      <c r="B52" s="39"/>
      <c r="C52" s="198" t="s">
        <v>192</v>
      </c>
      <c r="D52" s="38"/>
      <c r="E52" s="136"/>
      <c r="F52" s="136"/>
      <c r="G52" s="136"/>
      <c r="H52" s="136"/>
    </row>
    <row r="53" spans="1:8" ht="15" x14ac:dyDescent="0.25">
      <c r="A53" s="193" t="s">
        <v>173</v>
      </c>
      <c r="B53" s="39"/>
      <c r="C53" s="198" t="s">
        <v>193</v>
      </c>
      <c r="D53" s="38"/>
      <c r="E53" s="136"/>
      <c r="F53" s="136"/>
      <c r="G53" s="136"/>
      <c r="H53" s="136"/>
    </row>
    <row r="54" spans="1:8" ht="15" x14ac:dyDescent="0.25">
      <c r="A54" s="193" t="s">
        <v>174</v>
      </c>
      <c r="B54" s="39"/>
      <c r="C54" s="198" t="s">
        <v>194</v>
      </c>
      <c r="D54" s="38"/>
      <c r="E54" s="136"/>
      <c r="F54" s="136"/>
      <c r="G54" s="136"/>
      <c r="H54" s="136"/>
    </row>
    <row r="55" spans="1:8" ht="15" x14ac:dyDescent="0.25">
      <c r="A55" s="193" t="s">
        <v>175</v>
      </c>
      <c r="B55" s="39"/>
      <c r="C55" s="198" t="s">
        <v>195</v>
      </c>
      <c r="D55" s="38"/>
      <c r="E55" s="136"/>
      <c r="F55" s="136"/>
      <c r="G55" s="136"/>
      <c r="H55" s="136"/>
    </row>
    <row r="56" spans="1:8" ht="15" x14ac:dyDescent="0.25">
      <c r="A56" s="198" t="s">
        <v>176</v>
      </c>
      <c r="B56" s="39"/>
      <c r="C56" s="198" t="s">
        <v>196</v>
      </c>
      <c r="D56" s="38"/>
      <c r="E56" s="136"/>
      <c r="F56" s="136"/>
      <c r="G56" s="136"/>
      <c r="H56" s="136"/>
    </row>
    <row r="57" spans="1:8" ht="15.75" thickBot="1" x14ac:dyDescent="0.3">
      <c r="A57" s="201"/>
      <c r="B57" s="195"/>
      <c r="C57" s="196"/>
      <c r="D57" s="197"/>
      <c r="E57" s="136"/>
      <c r="F57" s="136"/>
      <c r="G57" s="136"/>
      <c r="H57" s="136"/>
    </row>
    <row r="58" spans="1:8" x14ac:dyDescent="0.2">
      <c r="A58" s="156" t="s">
        <v>4</v>
      </c>
      <c r="B58" s="157">
        <f>SUM(B37:B56)</f>
        <v>0</v>
      </c>
      <c r="C58" s="158" t="s">
        <v>4</v>
      </c>
      <c r="D58" s="159">
        <f>SUM(D37:D56)</f>
        <v>0</v>
      </c>
      <c r="E58" s="136"/>
      <c r="F58" s="136"/>
      <c r="G58" s="136"/>
      <c r="H58" s="136"/>
    </row>
    <row r="59" spans="1:8" ht="13.5" thickBot="1" x14ac:dyDescent="0.25">
      <c r="A59" s="160" t="s">
        <v>6</v>
      </c>
      <c r="B59" s="161">
        <f>+B36+B58</f>
        <v>0</v>
      </c>
      <c r="C59" s="162" t="s">
        <v>8</v>
      </c>
      <c r="D59" s="163">
        <f>+D36+D58</f>
        <v>0</v>
      </c>
      <c r="E59" s="140"/>
      <c r="F59" s="136"/>
      <c r="G59" s="136"/>
      <c r="H59" s="136"/>
    </row>
    <row r="60" spans="1:8" ht="26.25" thickBot="1" x14ac:dyDescent="0.25">
      <c r="A60" s="164" t="s">
        <v>105</v>
      </c>
      <c r="B60" s="165">
        <f>'Grovtælling (valgdag)'!B14</f>
        <v>0</v>
      </c>
      <c r="C60" s="164" t="s">
        <v>105</v>
      </c>
      <c r="D60" s="166">
        <f>'Grovtælling (valgdag)'!B15</f>
        <v>0</v>
      </c>
      <c r="E60" s="136"/>
      <c r="F60" s="136"/>
      <c r="G60" s="136"/>
      <c r="H60" s="136"/>
    </row>
    <row r="61" spans="1:8" ht="13.5" thickBot="1" x14ac:dyDescent="0.25">
      <c r="A61" s="140"/>
      <c r="B61" s="140"/>
      <c r="C61" s="140"/>
      <c r="D61" s="140"/>
      <c r="E61" s="136"/>
      <c r="F61" s="136"/>
      <c r="G61" s="136"/>
      <c r="H61" s="136"/>
    </row>
    <row r="62" spans="1:8" x14ac:dyDescent="0.2">
      <c r="A62" s="167" t="s">
        <v>17</v>
      </c>
      <c r="B62" s="142"/>
      <c r="C62" s="167" t="s">
        <v>96</v>
      </c>
      <c r="D62" s="144"/>
      <c r="E62" s="136"/>
      <c r="F62" s="136"/>
      <c r="G62" s="136"/>
      <c r="H62" s="136"/>
    </row>
    <row r="63" spans="1:8" x14ac:dyDescent="0.2">
      <c r="A63" s="145" t="s">
        <v>2</v>
      </c>
      <c r="B63" s="146" t="s">
        <v>3</v>
      </c>
      <c r="C63" s="146" t="s">
        <v>2</v>
      </c>
      <c r="D63" s="147" t="s">
        <v>7</v>
      </c>
      <c r="E63" s="136"/>
      <c r="F63" s="136"/>
      <c r="G63" s="136"/>
      <c r="H63" s="136"/>
    </row>
    <row r="64" spans="1:8" ht="15" x14ac:dyDescent="0.25">
      <c r="A64" s="148" t="s">
        <v>5</v>
      </c>
      <c r="B64" s="39"/>
      <c r="C64" s="150" t="s">
        <v>5</v>
      </c>
      <c r="D64" s="38"/>
      <c r="E64" s="136"/>
      <c r="F64" s="136"/>
      <c r="G64" s="136"/>
      <c r="H64" s="136"/>
    </row>
    <row r="65" spans="1:8" ht="15" x14ac:dyDescent="0.25">
      <c r="A65" s="193" t="s">
        <v>197</v>
      </c>
      <c r="B65" s="39"/>
      <c r="C65" s="198" t="s">
        <v>207</v>
      </c>
      <c r="D65" s="38"/>
      <c r="E65" s="136"/>
      <c r="F65" s="136"/>
      <c r="G65" s="136"/>
      <c r="H65" s="136"/>
    </row>
    <row r="66" spans="1:8" ht="15" x14ac:dyDescent="0.25">
      <c r="A66" s="193" t="s">
        <v>198</v>
      </c>
      <c r="B66" s="39"/>
      <c r="C66" s="198" t="s">
        <v>208</v>
      </c>
      <c r="D66" s="38"/>
      <c r="E66" s="136"/>
      <c r="F66" s="136"/>
      <c r="G66" s="136"/>
      <c r="H66" s="136"/>
    </row>
    <row r="67" spans="1:8" ht="15" x14ac:dyDescent="0.25">
      <c r="A67" s="193" t="s">
        <v>199</v>
      </c>
      <c r="B67" s="39"/>
      <c r="C67" s="198" t="s">
        <v>209</v>
      </c>
      <c r="D67" s="38"/>
      <c r="E67" s="136"/>
      <c r="F67" s="136"/>
      <c r="G67" s="136"/>
      <c r="H67" s="136"/>
    </row>
    <row r="68" spans="1:8" ht="15" x14ac:dyDescent="0.25">
      <c r="A68" s="193" t="s">
        <v>200</v>
      </c>
      <c r="B68" s="39"/>
      <c r="C68" s="198" t="s">
        <v>210</v>
      </c>
      <c r="D68" s="38"/>
      <c r="E68" s="136"/>
      <c r="F68" s="136"/>
      <c r="G68" s="136"/>
      <c r="H68" s="136"/>
    </row>
    <row r="69" spans="1:8" ht="15" x14ac:dyDescent="0.25">
      <c r="A69" s="193" t="s">
        <v>201</v>
      </c>
      <c r="B69" s="39"/>
      <c r="C69" s="198" t="s">
        <v>211</v>
      </c>
      <c r="D69" s="38"/>
      <c r="E69" s="136"/>
      <c r="F69" s="136"/>
      <c r="G69" s="136"/>
      <c r="H69" s="136"/>
    </row>
    <row r="70" spans="1:8" ht="15" x14ac:dyDescent="0.25">
      <c r="A70" s="193" t="s">
        <v>202</v>
      </c>
      <c r="B70" s="39"/>
      <c r="C70" s="198" t="s">
        <v>212</v>
      </c>
      <c r="D70" s="38"/>
      <c r="E70" s="136"/>
      <c r="F70" s="136"/>
      <c r="G70" s="136"/>
      <c r="H70" s="136"/>
    </row>
    <row r="71" spans="1:8" ht="15" x14ac:dyDescent="0.25">
      <c r="A71" s="193" t="s">
        <v>203</v>
      </c>
      <c r="B71" s="39"/>
      <c r="C71" s="198" t="s">
        <v>213</v>
      </c>
      <c r="D71" s="38"/>
      <c r="E71" s="136"/>
      <c r="F71" s="136"/>
      <c r="G71" s="153"/>
      <c r="H71" s="136"/>
    </row>
    <row r="72" spans="1:8" ht="15" x14ac:dyDescent="0.25">
      <c r="A72" s="193" t="s">
        <v>204</v>
      </c>
      <c r="B72" s="39"/>
      <c r="C72" s="198" t="s">
        <v>214</v>
      </c>
      <c r="D72" s="38"/>
      <c r="E72" s="136"/>
      <c r="F72" s="136"/>
      <c r="G72" s="136"/>
      <c r="H72" s="136"/>
    </row>
    <row r="73" spans="1:8" ht="15" x14ac:dyDescent="0.25">
      <c r="A73" s="193" t="s">
        <v>100</v>
      </c>
      <c r="B73" s="39"/>
      <c r="C73" s="198" t="s">
        <v>215</v>
      </c>
      <c r="D73" s="38"/>
      <c r="E73" s="136"/>
      <c r="F73" s="136"/>
      <c r="G73" s="136"/>
      <c r="H73" s="136"/>
    </row>
    <row r="74" spans="1:8" ht="15" x14ac:dyDescent="0.25">
      <c r="A74" s="193" t="s">
        <v>205</v>
      </c>
      <c r="B74" s="39"/>
      <c r="C74" s="198" t="s">
        <v>216</v>
      </c>
      <c r="D74" s="38"/>
      <c r="E74" s="136"/>
      <c r="F74" s="136"/>
      <c r="G74" s="136"/>
      <c r="H74" s="136"/>
    </row>
    <row r="75" spans="1:8" ht="15" x14ac:dyDescent="0.25">
      <c r="A75" s="193" t="s">
        <v>101</v>
      </c>
      <c r="B75" s="39"/>
      <c r="C75" s="198" t="s">
        <v>217</v>
      </c>
      <c r="D75" s="38"/>
      <c r="E75" s="136"/>
      <c r="F75" s="136"/>
      <c r="G75" s="136"/>
      <c r="H75" s="136"/>
    </row>
    <row r="76" spans="1:8" ht="15" x14ac:dyDescent="0.25">
      <c r="A76" s="193" t="s">
        <v>206</v>
      </c>
      <c r="B76" s="39"/>
      <c r="C76" s="198" t="s">
        <v>218</v>
      </c>
      <c r="D76" s="38"/>
      <c r="E76" s="136"/>
      <c r="F76" s="136"/>
      <c r="G76" s="136"/>
      <c r="H76" s="136"/>
    </row>
    <row r="77" spans="1:8" ht="15.75" thickBot="1" x14ac:dyDescent="0.3">
      <c r="A77" s="152"/>
      <c r="B77" s="149"/>
      <c r="C77" s="154"/>
      <c r="D77" s="151"/>
      <c r="E77" s="136"/>
      <c r="F77" s="136"/>
      <c r="G77" s="136"/>
      <c r="H77" s="136"/>
    </row>
    <row r="78" spans="1:8" ht="15" hidden="1" x14ac:dyDescent="0.25">
      <c r="A78" s="152"/>
      <c r="B78" s="149"/>
      <c r="C78" s="154"/>
      <c r="D78" s="151"/>
      <c r="E78" s="136"/>
      <c r="F78" s="136"/>
      <c r="G78" s="136"/>
      <c r="H78" s="136"/>
    </row>
    <row r="79" spans="1:8" ht="15" hidden="1" x14ac:dyDescent="0.25">
      <c r="A79" s="152"/>
      <c r="B79" s="149"/>
      <c r="C79" s="154"/>
      <c r="D79" s="151"/>
      <c r="E79" s="136"/>
      <c r="F79" s="136"/>
      <c r="G79" s="136"/>
      <c r="H79" s="136"/>
    </row>
    <row r="80" spans="1:8" ht="15" hidden="1" x14ac:dyDescent="0.25">
      <c r="A80" s="152"/>
      <c r="B80" s="149"/>
      <c r="C80" s="154"/>
      <c r="D80" s="151"/>
      <c r="E80" s="136"/>
      <c r="F80" s="136"/>
      <c r="G80" s="136"/>
      <c r="H80" s="136"/>
    </row>
    <row r="81" spans="1:8" ht="15" hidden="1" x14ac:dyDescent="0.25">
      <c r="A81" s="152"/>
      <c r="B81" s="149"/>
      <c r="C81" s="154"/>
      <c r="D81" s="151"/>
      <c r="E81" s="136"/>
      <c r="F81" s="136"/>
      <c r="G81" s="136"/>
      <c r="H81" s="136"/>
    </row>
    <row r="82" spans="1:8" ht="15" hidden="1" x14ac:dyDescent="0.25">
      <c r="A82" s="152"/>
      <c r="B82" s="149"/>
      <c r="C82" s="154"/>
      <c r="D82" s="151"/>
      <c r="E82" s="136"/>
      <c r="F82" s="136"/>
      <c r="G82" s="136"/>
      <c r="H82" s="136"/>
    </row>
    <row r="83" spans="1:8" ht="15" hidden="1" x14ac:dyDescent="0.25">
      <c r="A83" s="152"/>
      <c r="B83" s="149"/>
      <c r="C83" s="154"/>
      <c r="D83" s="151"/>
      <c r="E83" s="136"/>
      <c r="F83" s="136"/>
      <c r="G83" s="136"/>
      <c r="H83" s="136"/>
    </row>
    <row r="84" spans="1:8" ht="15.75" hidden="1" thickBot="1" x14ac:dyDescent="0.3">
      <c r="A84" s="155"/>
      <c r="B84" s="149"/>
      <c r="C84" s="154"/>
      <c r="D84" s="151"/>
      <c r="E84" s="136"/>
      <c r="F84" s="136"/>
      <c r="G84" s="136"/>
      <c r="H84" s="136"/>
    </row>
    <row r="85" spans="1:8" x14ac:dyDescent="0.2">
      <c r="A85" s="156" t="s">
        <v>4</v>
      </c>
      <c r="B85" s="157">
        <f>SUM(B65:B84)</f>
        <v>0</v>
      </c>
      <c r="C85" s="158" t="s">
        <v>4</v>
      </c>
      <c r="D85" s="159">
        <f>SUM(D65:D84)</f>
        <v>0</v>
      </c>
      <c r="E85" s="136"/>
      <c r="F85" s="136"/>
      <c r="G85" s="136"/>
      <c r="H85" s="136"/>
    </row>
    <row r="86" spans="1:8" ht="13.5" thickBot="1" x14ac:dyDescent="0.25">
      <c r="A86" s="160" t="s">
        <v>6</v>
      </c>
      <c r="B86" s="161">
        <f>+B64+B85</f>
        <v>0</v>
      </c>
      <c r="C86" s="162" t="s">
        <v>8</v>
      </c>
      <c r="D86" s="163">
        <f>+D64+D85</f>
        <v>0</v>
      </c>
      <c r="E86" s="140"/>
      <c r="F86" s="136"/>
      <c r="G86" s="136"/>
      <c r="H86" s="136"/>
    </row>
    <row r="87" spans="1:8" ht="26.25" thickBot="1" x14ac:dyDescent="0.25">
      <c r="A87" s="164" t="s">
        <v>105</v>
      </c>
      <c r="B87" s="165">
        <f>'Grovtælling (valgdag)'!B16</f>
        <v>0</v>
      </c>
      <c r="C87" s="164" t="s">
        <v>105</v>
      </c>
      <c r="D87" s="166">
        <f>'Grovtælling (valgdag)'!B17</f>
        <v>0</v>
      </c>
      <c r="E87" s="136"/>
      <c r="F87" s="136"/>
      <c r="G87" s="136"/>
      <c r="H87" s="136"/>
    </row>
    <row r="88" spans="1:8" ht="13.5" thickBot="1" x14ac:dyDescent="0.25">
      <c r="A88" s="140"/>
      <c r="B88" s="140"/>
      <c r="C88" s="140"/>
      <c r="D88" s="140"/>
      <c r="E88" s="136"/>
      <c r="F88" s="136"/>
      <c r="G88" s="136"/>
      <c r="H88" s="136"/>
    </row>
    <row r="89" spans="1:8" x14ac:dyDescent="0.2">
      <c r="A89" s="99" t="s">
        <v>9</v>
      </c>
      <c r="B89" s="142"/>
      <c r="C89" s="99" t="s">
        <v>10</v>
      </c>
      <c r="D89" s="144"/>
      <c r="E89" s="136"/>
      <c r="F89" s="136"/>
      <c r="G89" s="136"/>
      <c r="H89" s="136"/>
    </row>
    <row r="90" spans="1:8" x14ac:dyDescent="0.2">
      <c r="A90" s="145" t="s">
        <v>2</v>
      </c>
      <c r="B90" s="146" t="s">
        <v>3</v>
      </c>
      <c r="C90" s="146" t="s">
        <v>2</v>
      </c>
      <c r="D90" s="147" t="s">
        <v>7</v>
      </c>
      <c r="E90" s="136"/>
      <c r="F90" s="136"/>
      <c r="G90" s="136"/>
      <c r="H90" s="136"/>
    </row>
    <row r="91" spans="1:8" ht="15" x14ac:dyDescent="0.25">
      <c r="A91" s="148" t="s">
        <v>5</v>
      </c>
      <c r="B91" s="39"/>
      <c r="C91" s="150" t="s">
        <v>5</v>
      </c>
      <c r="D91" s="38"/>
      <c r="E91" s="136"/>
      <c r="F91" s="136"/>
      <c r="G91" s="136"/>
      <c r="H91" s="136"/>
    </row>
    <row r="92" spans="1:8" ht="15" x14ac:dyDescent="0.25">
      <c r="A92" s="193" t="s">
        <v>219</v>
      </c>
      <c r="B92" s="39"/>
      <c r="C92" s="198" t="s">
        <v>237</v>
      </c>
      <c r="D92" s="38"/>
      <c r="E92" s="136"/>
      <c r="F92" s="136"/>
      <c r="G92" s="136"/>
      <c r="H92" s="136"/>
    </row>
    <row r="93" spans="1:8" ht="15" x14ac:dyDescent="0.25">
      <c r="A93" s="193" t="s">
        <v>220</v>
      </c>
      <c r="B93" s="39"/>
      <c r="C93" s="198" t="s">
        <v>238</v>
      </c>
      <c r="D93" s="38"/>
      <c r="E93" s="136"/>
      <c r="F93" s="136"/>
      <c r="G93" s="136"/>
      <c r="H93" s="136"/>
    </row>
    <row r="94" spans="1:8" ht="15" x14ac:dyDescent="0.25">
      <c r="A94" s="193" t="s">
        <v>221</v>
      </c>
      <c r="B94" s="39"/>
      <c r="C94" s="198" t="s">
        <v>239</v>
      </c>
      <c r="D94" s="38"/>
      <c r="E94" s="136"/>
      <c r="F94" s="136"/>
      <c r="G94" s="136"/>
      <c r="H94" s="136"/>
    </row>
    <row r="95" spans="1:8" ht="15" x14ac:dyDescent="0.25">
      <c r="A95" s="193" t="s">
        <v>222</v>
      </c>
      <c r="B95" s="39"/>
      <c r="C95" s="198" t="s">
        <v>240</v>
      </c>
      <c r="D95" s="38"/>
      <c r="E95" s="136"/>
      <c r="F95" s="136"/>
      <c r="G95" s="136"/>
      <c r="H95" s="136"/>
    </row>
    <row r="96" spans="1:8" ht="15" x14ac:dyDescent="0.25">
      <c r="A96" s="193" t="s">
        <v>223</v>
      </c>
      <c r="B96" s="39"/>
      <c r="C96" s="198" t="s">
        <v>241</v>
      </c>
      <c r="D96" s="38"/>
      <c r="E96" s="136"/>
      <c r="F96" s="136"/>
      <c r="G96" s="136"/>
      <c r="H96" s="136"/>
    </row>
    <row r="97" spans="1:8" ht="15" x14ac:dyDescent="0.25">
      <c r="A97" s="193" t="s">
        <v>224</v>
      </c>
      <c r="B97" s="39"/>
      <c r="C97" s="198" t="s">
        <v>242</v>
      </c>
      <c r="D97" s="38"/>
      <c r="E97" s="136"/>
      <c r="F97" s="136"/>
      <c r="G97" s="136"/>
      <c r="H97" s="136"/>
    </row>
    <row r="98" spans="1:8" ht="15" x14ac:dyDescent="0.25">
      <c r="A98" s="193" t="s">
        <v>225</v>
      </c>
      <c r="B98" s="39"/>
      <c r="C98" s="198" t="s">
        <v>243</v>
      </c>
      <c r="D98" s="38"/>
      <c r="E98" s="136"/>
      <c r="F98" s="136"/>
      <c r="G98" s="153"/>
      <c r="H98" s="136"/>
    </row>
    <row r="99" spans="1:8" ht="15" x14ac:dyDescent="0.25">
      <c r="A99" s="193" t="s">
        <v>226</v>
      </c>
      <c r="B99" s="39"/>
      <c r="C99" s="198" t="s">
        <v>244</v>
      </c>
      <c r="D99" s="38"/>
      <c r="E99" s="136"/>
      <c r="F99" s="136"/>
      <c r="G99" s="136"/>
      <c r="H99" s="136"/>
    </row>
    <row r="100" spans="1:8" ht="15" x14ac:dyDescent="0.25">
      <c r="A100" s="193" t="s">
        <v>227</v>
      </c>
      <c r="B100" s="39"/>
      <c r="C100" s="198" t="s">
        <v>245</v>
      </c>
      <c r="D100" s="38"/>
      <c r="E100" s="136"/>
      <c r="F100" s="136"/>
      <c r="G100" s="136"/>
      <c r="H100" s="136"/>
    </row>
    <row r="101" spans="1:8" ht="15" x14ac:dyDescent="0.25">
      <c r="A101" s="193" t="s">
        <v>228</v>
      </c>
      <c r="B101" s="39"/>
      <c r="C101" s="198" t="s">
        <v>246</v>
      </c>
      <c r="D101" s="38"/>
      <c r="E101" s="136"/>
      <c r="F101" s="136"/>
      <c r="G101" s="136"/>
      <c r="H101" s="136"/>
    </row>
    <row r="102" spans="1:8" ht="15" x14ac:dyDescent="0.25">
      <c r="A102" s="193" t="s">
        <v>229</v>
      </c>
      <c r="B102" s="39"/>
      <c r="C102" s="210" t="s">
        <v>346</v>
      </c>
      <c r="D102" s="38"/>
      <c r="E102" s="136"/>
      <c r="F102" s="136"/>
      <c r="G102" s="136"/>
      <c r="H102" s="136"/>
    </row>
    <row r="103" spans="1:8" ht="15" x14ac:dyDescent="0.25">
      <c r="A103" s="193" t="s">
        <v>230</v>
      </c>
      <c r="B103" s="39"/>
      <c r="C103" s="198" t="s">
        <v>247</v>
      </c>
      <c r="D103" s="38"/>
      <c r="E103" s="136"/>
      <c r="F103" s="136"/>
      <c r="G103" s="136"/>
      <c r="H103" s="136"/>
    </row>
    <row r="104" spans="1:8" ht="15" x14ac:dyDescent="0.25">
      <c r="A104" s="193" t="s">
        <v>231</v>
      </c>
      <c r="B104" s="39"/>
      <c r="C104" s="154"/>
      <c r="D104" s="151"/>
      <c r="E104" s="136"/>
      <c r="F104" s="136"/>
      <c r="G104" s="136"/>
      <c r="H104" s="136"/>
    </row>
    <row r="105" spans="1:8" ht="15" x14ac:dyDescent="0.25">
      <c r="A105" s="193" t="s">
        <v>232</v>
      </c>
      <c r="B105" s="39"/>
      <c r="C105" s="154"/>
      <c r="D105" s="151"/>
      <c r="E105" s="136"/>
      <c r="F105" s="136"/>
      <c r="G105" s="136"/>
      <c r="H105" s="136"/>
    </row>
    <row r="106" spans="1:8" ht="15" x14ac:dyDescent="0.25">
      <c r="A106" s="193" t="s">
        <v>233</v>
      </c>
      <c r="B106" s="39"/>
      <c r="C106" s="154"/>
      <c r="D106" s="151"/>
      <c r="E106" s="136"/>
      <c r="F106" s="136"/>
      <c r="G106" s="136"/>
      <c r="H106" s="136"/>
    </row>
    <row r="107" spans="1:8" ht="15" x14ac:dyDescent="0.25">
      <c r="A107" s="193" t="s">
        <v>234</v>
      </c>
      <c r="B107" s="39"/>
      <c r="C107" s="154"/>
      <c r="D107" s="151"/>
      <c r="E107" s="136"/>
      <c r="F107" s="136"/>
      <c r="G107" s="136"/>
      <c r="H107" s="136"/>
    </row>
    <row r="108" spans="1:8" ht="15" x14ac:dyDescent="0.25">
      <c r="A108" s="193" t="s">
        <v>235</v>
      </c>
      <c r="B108" s="39"/>
      <c r="C108" s="154"/>
      <c r="D108" s="151"/>
      <c r="E108" s="136"/>
      <c r="F108" s="136"/>
      <c r="G108" s="136"/>
      <c r="H108" s="136"/>
    </row>
    <row r="109" spans="1:8" ht="15" x14ac:dyDescent="0.25">
      <c r="A109" s="193" t="s">
        <v>236</v>
      </c>
      <c r="B109" s="39"/>
      <c r="C109" s="154"/>
      <c r="D109" s="151"/>
      <c r="E109" s="136"/>
      <c r="F109" s="136"/>
      <c r="G109" s="136"/>
      <c r="H109" s="136"/>
    </row>
    <row r="110" spans="1:8" ht="15" hidden="1" x14ac:dyDescent="0.25">
      <c r="A110" s="152"/>
      <c r="B110" s="149"/>
      <c r="C110" s="154"/>
      <c r="D110" s="151"/>
      <c r="E110" s="136"/>
      <c r="F110" s="136"/>
      <c r="G110" s="136"/>
      <c r="H110" s="136"/>
    </row>
    <row r="111" spans="1:8" ht="15.75" thickBot="1" x14ac:dyDescent="0.3">
      <c r="A111" s="155"/>
      <c r="B111" s="149"/>
      <c r="C111" s="154"/>
      <c r="D111" s="151"/>
      <c r="E111" s="136"/>
      <c r="F111" s="136"/>
      <c r="G111" s="136"/>
      <c r="H111" s="136"/>
    </row>
    <row r="112" spans="1:8" x14ac:dyDescent="0.2">
      <c r="A112" s="156" t="s">
        <v>4</v>
      </c>
      <c r="B112" s="157">
        <f>SUM(B92:B111)</f>
        <v>0</v>
      </c>
      <c r="C112" s="158" t="s">
        <v>4</v>
      </c>
      <c r="D112" s="159">
        <f>SUM(D92:D111)</f>
        <v>0</v>
      </c>
      <c r="E112" s="136"/>
      <c r="F112" s="136"/>
      <c r="G112" s="136"/>
      <c r="H112" s="136"/>
    </row>
    <row r="113" spans="1:8" ht="13.5" thickBot="1" x14ac:dyDescent="0.25">
      <c r="A113" s="160" t="s">
        <v>6</v>
      </c>
      <c r="B113" s="161">
        <f>+B91+B112</f>
        <v>0</v>
      </c>
      <c r="C113" s="162" t="s">
        <v>8</v>
      </c>
      <c r="D113" s="163">
        <f>+D91+D112</f>
        <v>0</v>
      </c>
      <c r="E113" s="140"/>
      <c r="F113" s="136"/>
      <c r="G113" s="136"/>
      <c r="H113" s="136"/>
    </row>
    <row r="114" spans="1:8" ht="26.25" thickBot="1" x14ac:dyDescent="0.25">
      <c r="A114" s="164" t="s">
        <v>105</v>
      </c>
      <c r="B114" s="165">
        <f>'Grovtælling (valgdag)'!B18</f>
        <v>0</v>
      </c>
      <c r="C114" s="164" t="s">
        <v>105</v>
      </c>
      <c r="D114" s="166">
        <f>'Grovtælling (valgdag)'!B19</f>
        <v>0</v>
      </c>
      <c r="E114" s="136"/>
      <c r="F114" s="136"/>
      <c r="G114" s="136"/>
      <c r="H114" s="136"/>
    </row>
    <row r="115" spans="1:8" ht="13.5" thickBot="1" x14ac:dyDescent="0.25">
      <c r="A115" s="140"/>
      <c r="B115" s="140"/>
      <c r="C115" s="140"/>
      <c r="D115" s="140"/>
      <c r="E115" s="136"/>
      <c r="F115" s="136"/>
      <c r="G115" s="136"/>
      <c r="H115" s="136"/>
    </row>
    <row r="116" spans="1:8" ht="25.5" x14ac:dyDescent="0.2">
      <c r="A116" s="167" t="s">
        <v>248</v>
      </c>
      <c r="B116" s="142"/>
      <c r="C116" s="99" t="s">
        <v>98</v>
      </c>
      <c r="D116" s="144"/>
      <c r="E116" s="136"/>
      <c r="F116" s="136"/>
      <c r="G116" s="136"/>
      <c r="H116" s="136"/>
    </row>
    <row r="117" spans="1:8" x14ac:dyDescent="0.2">
      <c r="A117" s="145" t="s">
        <v>2</v>
      </c>
      <c r="B117" s="146" t="s">
        <v>3</v>
      </c>
      <c r="C117" s="146" t="s">
        <v>2</v>
      </c>
      <c r="D117" s="147" t="s">
        <v>7</v>
      </c>
      <c r="E117" s="136"/>
      <c r="F117" s="136"/>
      <c r="G117" s="136"/>
      <c r="H117" s="136"/>
    </row>
    <row r="118" spans="1:8" ht="15" x14ac:dyDescent="0.25">
      <c r="A118" s="148" t="s">
        <v>5</v>
      </c>
      <c r="B118" s="39"/>
      <c r="C118" s="150" t="s">
        <v>5</v>
      </c>
      <c r="D118" s="38"/>
      <c r="E118" s="136"/>
      <c r="F118" s="136"/>
      <c r="G118" s="136"/>
      <c r="H118" s="136"/>
    </row>
    <row r="119" spans="1:8" ht="15" x14ac:dyDescent="0.25">
      <c r="A119" s="193" t="s">
        <v>249</v>
      </c>
      <c r="B119" s="39"/>
      <c r="C119" s="198" t="s">
        <v>266</v>
      </c>
      <c r="D119" s="38"/>
      <c r="E119" s="136"/>
      <c r="F119" s="136"/>
      <c r="G119" s="136"/>
      <c r="H119" s="136"/>
    </row>
    <row r="120" spans="1:8" ht="15" x14ac:dyDescent="0.25">
      <c r="A120" s="193" t="s">
        <v>250</v>
      </c>
      <c r="B120" s="39"/>
      <c r="C120" s="198" t="s">
        <v>267</v>
      </c>
      <c r="D120" s="38"/>
      <c r="E120" s="136"/>
      <c r="F120" s="136"/>
      <c r="G120" s="136"/>
      <c r="H120" s="136"/>
    </row>
    <row r="121" spans="1:8" ht="15" x14ac:dyDescent="0.25">
      <c r="A121" s="193" t="s">
        <v>251</v>
      </c>
      <c r="B121" s="39"/>
      <c r="C121" s="198" t="s">
        <v>268</v>
      </c>
      <c r="D121" s="38"/>
      <c r="E121" s="136"/>
      <c r="F121" s="136"/>
      <c r="G121" s="136"/>
      <c r="H121" s="136"/>
    </row>
    <row r="122" spans="1:8" ht="15" x14ac:dyDescent="0.25">
      <c r="A122" s="193" t="s">
        <v>252</v>
      </c>
      <c r="B122" s="39"/>
      <c r="C122" s="198" t="s">
        <v>269</v>
      </c>
      <c r="D122" s="38"/>
      <c r="E122" s="136"/>
      <c r="F122" s="136"/>
      <c r="G122" s="136"/>
      <c r="H122" s="136"/>
    </row>
    <row r="123" spans="1:8" ht="15" x14ac:dyDescent="0.25">
      <c r="A123" s="193" t="s">
        <v>253</v>
      </c>
      <c r="B123" s="39"/>
      <c r="C123" s="198" t="s">
        <v>270</v>
      </c>
      <c r="D123" s="38"/>
      <c r="E123" s="136"/>
      <c r="F123" s="136"/>
      <c r="G123" s="136"/>
      <c r="H123" s="136"/>
    </row>
    <row r="124" spans="1:8" ht="14.25" customHeight="1" x14ac:dyDescent="0.25">
      <c r="A124" s="193" t="s">
        <v>102</v>
      </c>
      <c r="B124" s="39"/>
      <c r="C124" s="198" t="s">
        <v>271</v>
      </c>
      <c r="D124" s="38"/>
      <c r="E124" s="136"/>
      <c r="F124" s="136"/>
      <c r="G124" s="136"/>
      <c r="H124" s="136"/>
    </row>
    <row r="125" spans="1:8" ht="15" x14ac:dyDescent="0.25">
      <c r="A125" s="193" t="s">
        <v>254</v>
      </c>
      <c r="B125" s="39"/>
      <c r="C125" s="198" t="s">
        <v>272</v>
      </c>
      <c r="D125" s="38"/>
      <c r="E125" s="136"/>
      <c r="F125" s="136"/>
      <c r="G125" s="153"/>
      <c r="H125" s="136"/>
    </row>
    <row r="126" spans="1:8" ht="15" x14ac:dyDescent="0.25">
      <c r="A126" s="193" t="s">
        <v>255</v>
      </c>
      <c r="B126" s="39"/>
      <c r="C126" s="198" t="s">
        <v>274</v>
      </c>
      <c r="D126" s="38"/>
      <c r="E126" s="136"/>
      <c r="F126" s="136"/>
      <c r="G126" s="136"/>
      <c r="H126" s="136"/>
    </row>
    <row r="127" spans="1:8" ht="15" x14ac:dyDescent="0.25">
      <c r="A127" s="193" t="s">
        <v>256</v>
      </c>
      <c r="B127" s="39"/>
      <c r="C127" s="198" t="s">
        <v>273</v>
      </c>
      <c r="D127" s="38"/>
      <c r="E127" s="136"/>
      <c r="F127" s="136"/>
      <c r="G127" s="136"/>
      <c r="H127" s="136"/>
    </row>
    <row r="128" spans="1:8" ht="15" x14ac:dyDescent="0.25">
      <c r="A128" s="193" t="s">
        <v>257</v>
      </c>
      <c r="B128" s="39"/>
      <c r="C128" s="198" t="s">
        <v>275</v>
      </c>
      <c r="D128" s="38"/>
      <c r="E128" s="136"/>
      <c r="F128" s="136"/>
      <c r="G128" s="136"/>
      <c r="H128" s="136"/>
    </row>
    <row r="129" spans="1:8" ht="15" x14ac:dyDescent="0.25">
      <c r="A129" s="193" t="s">
        <v>258</v>
      </c>
      <c r="B129" s="39"/>
      <c r="C129" s="198" t="s">
        <v>276</v>
      </c>
      <c r="D129" s="38"/>
      <c r="E129" s="136"/>
      <c r="F129" s="136"/>
      <c r="G129" s="136"/>
      <c r="H129" s="136"/>
    </row>
    <row r="130" spans="1:8" ht="15" x14ac:dyDescent="0.25">
      <c r="A130" s="193" t="s">
        <v>259</v>
      </c>
      <c r="B130" s="39"/>
      <c r="C130" s="198" t="s">
        <v>277</v>
      </c>
      <c r="D130" s="38"/>
      <c r="E130" s="136"/>
      <c r="F130" s="136"/>
      <c r="G130" s="136"/>
      <c r="H130" s="136"/>
    </row>
    <row r="131" spans="1:8" ht="15" x14ac:dyDescent="0.25">
      <c r="A131" s="193" t="s">
        <v>260</v>
      </c>
      <c r="B131" s="39"/>
      <c r="C131" s="198" t="s">
        <v>278</v>
      </c>
      <c r="D131" s="38"/>
      <c r="E131" s="136"/>
      <c r="F131" s="136"/>
      <c r="G131" s="136"/>
      <c r="H131" s="136"/>
    </row>
    <row r="132" spans="1:8" ht="15" x14ac:dyDescent="0.25">
      <c r="A132" s="193" t="s">
        <v>261</v>
      </c>
      <c r="B132" s="39"/>
      <c r="C132" s="198" t="s">
        <v>279</v>
      </c>
      <c r="D132" s="38"/>
      <c r="E132" s="136"/>
      <c r="F132" s="136"/>
      <c r="G132" s="136"/>
      <c r="H132" s="136"/>
    </row>
    <row r="133" spans="1:8" ht="15" x14ac:dyDescent="0.25">
      <c r="A133" s="193" t="s">
        <v>262</v>
      </c>
      <c r="B133" s="39"/>
      <c r="C133" s="154"/>
      <c r="D133" s="151"/>
      <c r="E133" s="136"/>
      <c r="F133" s="136"/>
      <c r="G133" s="136"/>
      <c r="H133" s="136"/>
    </row>
    <row r="134" spans="1:8" ht="15" x14ac:dyDescent="0.25">
      <c r="A134" s="193" t="s">
        <v>263</v>
      </c>
      <c r="B134" s="39"/>
      <c r="C134" s="154"/>
      <c r="D134" s="151"/>
      <c r="E134" s="136"/>
      <c r="F134" s="136"/>
      <c r="G134" s="136"/>
      <c r="H134" s="136"/>
    </row>
    <row r="135" spans="1:8" ht="15" x14ac:dyDescent="0.25">
      <c r="A135" s="193" t="s">
        <v>264</v>
      </c>
      <c r="B135" s="39"/>
      <c r="C135" s="154"/>
      <c r="D135" s="151"/>
      <c r="E135" s="136"/>
      <c r="F135" s="136"/>
      <c r="G135" s="136"/>
      <c r="H135" s="136"/>
    </row>
    <row r="136" spans="1:8" ht="15" x14ac:dyDescent="0.25">
      <c r="A136" s="193" t="s">
        <v>265</v>
      </c>
      <c r="B136" s="39"/>
      <c r="C136" s="154"/>
      <c r="D136" s="151"/>
      <c r="E136" s="136"/>
      <c r="F136" s="136"/>
      <c r="G136" s="136"/>
      <c r="H136" s="136"/>
    </row>
    <row r="137" spans="1:8" ht="15" x14ac:dyDescent="0.25">
      <c r="A137" s="152"/>
      <c r="B137" s="149"/>
      <c r="C137" s="154"/>
      <c r="D137" s="151"/>
      <c r="E137" s="136"/>
      <c r="F137" s="136"/>
      <c r="G137" s="136"/>
      <c r="H137" s="136"/>
    </row>
    <row r="138" spans="1:8" ht="15.75" thickBot="1" x14ac:dyDescent="0.3">
      <c r="A138" s="155"/>
      <c r="B138" s="149"/>
      <c r="C138" s="154"/>
      <c r="D138" s="151"/>
      <c r="E138" s="136"/>
      <c r="F138" s="136"/>
      <c r="G138" s="136"/>
      <c r="H138" s="136"/>
    </row>
    <row r="139" spans="1:8" x14ac:dyDescent="0.2">
      <c r="A139" s="156" t="s">
        <v>4</v>
      </c>
      <c r="B139" s="157">
        <f>SUM(B119:B138)</f>
        <v>0</v>
      </c>
      <c r="C139" s="158" t="s">
        <v>4</v>
      </c>
      <c r="D139" s="159">
        <f>SUM(D119:D138)</f>
        <v>0</v>
      </c>
      <c r="E139" s="136"/>
      <c r="F139" s="136"/>
      <c r="G139" s="136"/>
      <c r="H139" s="136"/>
    </row>
    <row r="140" spans="1:8" ht="13.5" thickBot="1" x14ac:dyDescent="0.25">
      <c r="A140" s="160" t="s">
        <v>6</v>
      </c>
      <c r="B140" s="161">
        <f>+B118+B139</f>
        <v>0</v>
      </c>
      <c r="C140" s="162" t="s">
        <v>8</v>
      </c>
      <c r="D140" s="163">
        <f>+D118+D139</f>
        <v>0</v>
      </c>
      <c r="E140" s="140"/>
      <c r="F140" s="136"/>
      <c r="G140" s="136"/>
      <c r="H140" s="136"/>
    </row>
    <row r="141" spans="1:8" ht="26.25" thickBot="1" x14ac:dyDescent="0.25">
      <c r="A141" s="164" t="s">
        <v>105</v>
      </c>
      <c r="B141" s="165">
        <f>'Grovtælling (valgdag)'!B20</f>
        <v>0</v>
      </c>
      <c r="C141" s="164" t="s">
        <v>105</v>
      </c>
      <c r="D141" s="166">
        <f>'Grovtælling (valgdag)'!B21</f>
        <v>0</v>
      </c>
      <c r="E141" s="136"/>
      <c r="F141" s="136"/>
      <c r="G141" s="136"/>
      <c r="H141" s="136"/>
    </row>
    <row r="142" spans="1:8" ht="13.5" thickBot="1" x14ac:dyDescent="0.25">
      <c r="A142" s="140"/>
      <c r="B142" s="140"/>
      <c r="C142" s="140"/>
      <c r="D142" s="140"/>
      <c r="E142" s="136"/>
      <c r="F142" s="136"/>
      <c r="G142" s="136"/>
      <c r="H142" s="136"/>
    </row>
    <row r="143" spans="1:8" x14ac:dyDescent="0.2">
      <c r="A143" s="167" t="s">
        <v>58</v>
      </c>
      <c r="B143" s="142"/>
      <c r="C143" s="136"/>
      <c r="D143" s="136"/>
      <c r="E143" s="136"/>
      <c r="F143" s="136"/>
      <c r="G143" s="136"/>
      <c r="H143" s="136"/>
    </row>
    <row r="144" spans="1:8" x14ac:dyDescent="0.2">
      <c r="A144" s="145" t="s">
        <v>2</v>
      </c>
      <c r="B144" s="146" t="s">
        <v>3</v>
      </c>
      <c r="C144" s="136"/>
      <c r="D144" s="136"/>
      <c r="E144" s="136"/>
      <c r="F144" s="136"/>
      <c r="G144" s="136"/>
      <c r="H144" s="136"/>
    </row>
    <row r="145" spans="1:8" ht="15" x14ac:dyDescent="0.25">
      <c r="A145" s="148" t="s">
        <v>5</v>
      </c>
      <c r="B145" s="39"/>
      <c r="C145" s="136"/>
      <c r="D145" s="136"/>
      <c r="E145" s="136"/>
      <c r="F145" s="136"/>
      <c r="G145" s="136"/>
      <c r="H145" s="136"/>
    </row>
    <row r="146" spans="1:8" ht="15" x14ac:dyDescent="0.25">
      <c r="A146" s="193" t="s">
        <v>280</v>
      </c>
      <c r="B146" s="39"/>
      <c r="C146" s="136"/>
      <c r="D146" s="136"/>
      <c r="E146" s="136"/>
      <c r="F146" s="136"/>
      <c r="G146" s="136"/>
      <c r="H146" s="136"/>
    </row>
    <row r="147" spans="1:8" ht="15" x14ac:dyDescent="0.25">
      <c r="A147" s="193" t="s">
        <v>281</v>
      </c>
      <c r="B147" s="39"/>
      <c r="C147" s="136"/>
      <c r="D147" s="136"/>
      <c r="E147" s="136"/>
      <c r="F147" s="136"/>
      <c r="G147" s="136"/>
      <c r="H147" s="136"/>
    </row>
    <row r="148" spans="1:8" ht="15" x14ac:dyDescent="0.25">
      <c r="A148" s="193" t="s">
        <v>282</v>
      </c>
      <c r="B148" s="39"/>
      <c r="C148" s="136"/>
      <c r="D148" s="136"/>
      <c r="E148" s="136"/>
      <c r="F148" s="136"/>
      <c r="G148" s="136"/>
      <c r="H148" s="136"/>
    </row>
    <row r="149" spans="1:8" ht="15" x14ac:dyDescent="0.25">
      <c r="A149" s="193" t="s">
        <v>283</v>
      </c>
      <c r="B149" s="39"/>
      <c r="C149" s="136"/>
      <c r="D149" s="136"/>
      <c r="E149" s="136"/>
      <c r="F149" s="136"/>
      <c r="G149" s="136"/>
      <c r="H149" s="136"/>
    </row>
    <row r="150" spans="1:8" ht="15" x14ac:dyDescent="0.25">
      <c r="A150" s="193" t="s">
        <v>104</v>
      </c>
      <c r="B150" s="39"/>
      <c r="C150" s="136"/>
      <c r="D150" s="136"/>
      <c r="E150" s="136"/>
      <c r="F150" s="136"/>
      <c r="G150" s="136"/>
      <c r="H150" s="136"/>
    </row>
    <row r="151" spans="1:8" ht="15" x14ac:dyDescent="0.25">
      <c r="A151" s="193" t="s">
        <v>284</v>
      </c>
      <c r="B151" s="39"/>
      <c r="C151" s="136"/>
      <c r="D151" s="136"/>
      <c r="E151" s="136"/>
      <c r="F151" s="136"/>
      <c r="G151" s="136"/>
      <c r="H151" s="136"/>
    </row>
    <row r="152" spans="1:8" ht="15" x14ac:dyDescent="0.25">
      <c r="A152" s="193" t="s">
        <v>285</v>
      </c>
      <c r="B152" s="39"/>
      <c r="C152" s="136"/>
      <c r="D152" s="136"/>
      <c r="E152" s="136"/>
      <c r="F152" s="136"/>
      <c r="G152" s="153"/>
      <c r="H152" s="136"/>
    </row>
    <row r="153" spans="1:8" ht="15" x14ac:dyDescent="0.25">
      <c r="A153" s="193" t="s">
        <v>286</v>
      </c>
      <c r="B153" s="39"/>
      <c r="C153" s="136"/>
      <c r="D153" s="136"/>
      <c r="E153" s="136"/>
      <c r="F153" s="136"/>
      <c r="G153" s="136"/>
      <c r="H153" s="136"/>
    </row>
    <row r="154" spans="1:8" ht="15" x14ac:dyDescent="0.25">
      <c r="A154" s="193" t="s">
        <v>287</v>
      </c>
      <c r="B154" s="39"/>
      <c r="C154" s="136"/>
      <c r="D154" s="136"/>
      <c r="E154" s="136"/>
      <c r="F154" s="136"/>
      <c r="G154" s="136"/>
      <c r="H154" s="136"/>
    </row>
    <row r="155" spans="1:8" ht="15" x14ac:dyDescent="0.25">
      <c r="A155" s="193" t="s">
        <v>288</v>
      </c>
      <c r="B155" s="39"/>
      <c r="C155" s="136"/>
      <c r="D155" s="136"/>
      <c r="E155" s="136"/>
      <c r="F155" s="136"/>
      <c r="G155" s="136"/>
      <c r="H155" s="136"/>
    </row>
    <row r="156" spans="1:8" ht="15" x14ac:dyDescent="0.25">
      <c r="A156" s="193" t="s">
        <v>289</v>
      </c>
      <c r="B156" s="39"/>
      <c r="C156" s="136"/>
      <c r="D156" s="136"/>
      <c r="E156" s="136"/>
      <c r="F156" s="136"/>
      <c r="G156" s="136"/>
      <c r="H156" s="136"/>
    </row>
    <row r="157" spans="1:8" ht="15" x14ac:dyDescent="0.25">
      <c r="A157" s="193" t="s">
        <v>290</v>
      </c>
      <c r="B157" s="39"/>
      <c r="C157" s="136"/>
      <c r="D157" s="136"/>
      <c r="E157" s="136"/>
      <c r="F157" s="136"/>
      <c r="G157" s="136"/>
      <c r="H157" s="136"/>
    </row>
    <row r="158" spans="1:8" ht="15" x14ac:dyDescent="0.25">
      <c r="A158" s="193" t="s">
        <v>103</v>
      </c>
      <c r="B158" s="39"/>
      <c r="C158" s="136"/>
      <c r="D158" s="136"/>
      <c r="E158" s="136"/>
      <c r="F158" s="136"/>
      <c r="G158" s="136"/>
      <c r="H158" s="136"/>
    </row>
    <row r="159" spans="1:8" ht="15.75" thickBot="1" x14ac:dyDescent="0.3">
      <c r="A159" s="152"/>
      <c r="B159" s="149"/>
      <c r="C159" s="136"/>
      <c r="D159" s="136"/>
      <c r="E159" s="136"/>
      <c r="F159" s="136"/>
      <c r="G159" s="136"/>
      <c r="H159" s="136"/>
    </row>
    <row r="160" spans="1:8" ht="15" hidden="1" x14ac:dyDescent="0.25">
      <c r="A160" s="152"/>
      <c r="B160" s="149"/>
      <c r="C160" s="136"/>
      <c r="D160" s="136"/>
      <c r="E160" s="136"/>
      <c r="F160" s="136"/>
      <c r="G160" s="136"/>
      <c r="H160" s="136"/>
    </row>
    <row r="161" spans="1:8" ht="15" hidden="1" x14ac:dyDescent="0.25">
      <c r="A161" s="152"/>
      <c r="B161" s="149"/>
      <c r="C161" s="136"/>
      <c r="D161" s="136"/>
      <c r="E161" s="136"/>
      <c r="F161" s="136"/>
      <c r="G161" s="136"/>
      <c r="H161" s="136"/>
    </row>
    <row r="162" spans="1:8" ht="15" hidden="1" x14ac:dyDescent="0.25">
      <c r="A162" s="152"/>
      <c r="B162" s="149"/>
      <c r="C162" s="136"/>
      <c r="D162" s="136"/>
      <c r="E162" s="136"/>
      <c r="F162" s="136"/>
      <c r="G162" s="136"/>
      <c r="H162" s="136"/>
    </row>
    <row r="163" spans="1:8" ht="15" hidden="1" x14ac:dyDescent="0.25">
      <c r="A163" s="152"/>
      <c r="B163" s="149"/>
      <c r="C163" s="136"/>
      <c r="D163" s="136"/>
      <c r="E163" s="136"/>
      <c r="F163" s="136"/>
      <c r="G163" s="136"/>
      <c r="H163" s="136"/>
    </row>
    <row r="164" spans="1:8" ht="15" hidden="1" x14ac:dyDescent="0.25">
      <c r="A164" s="152"/>
      <c r="B164" s="149"/>
      <c r="C164" s="136"/>
      <c r="D164" s="136"/>
      <c r="E164" s="136"/>
      <c r="F164" s="136"/>
      <c r="G164" s="136"/>
      <c r="H164" s="136"/>
    </row>
    <row r="165" spans="1:8" ht="13.5" hidden="1" thickBot="1" x14ac:dyDescent="0.25">
      <c r="A165" s="155"/>
      <c r="B165" s="149"/>
      <c r="C165" s="136"/>
      <c r="D165" s="136"/>
      <c r="E165" s="136"/>
      <c r="F165" s="136"/>
      <c r="G165" s="136"/>
      <c r="H165" s="136"/>
    </row>
    <row r="166" spans="1:8" x14ac:dyDescent="0.2">
      <c r="A166" s="156" t="s">
        <v>4</v>
      </c>
      <c r="B166" s="157">
        <f>SUM(B146:B165)</f>
        <v>0</v>
      </c>
      <c r="C166" s="136"/>
      <c r="D166" s="136"/>
      <c r="E166" s="136"/>
      <c r="F166" s="136"/>
      <c r="G166" s="136"/>
      <c r="H166" s="136"/>
    </row>
    <row r="167" spans="1:8" ht="13.5" thickBot="1" x14ac:dyDescent="0.25">
      <c r="A167" s="160" t="s">
        <v>6</v>
      </c>
      <c r="B167" s="161">
        <f>+B145+B166</f>
        <v>0</v>
      </c>
      <c r="C167" s="140"/>
      <c r="D167" s="140"/>
      <c r="E167" s="140"/>
      <c r="F167" s="136"/>
      <c r="G167" s="136"/>
      <c r="H167" s="136"/>
    </row>
    <row r="168" spans="1:8" ht="26.25" thickBot="1" x14ac:dyDescent="0.25">
      <c r="A168" s="164" t="s">
        <v>105</v>
      </c>
      <c r="B168" s="165">
        <f>'Grovtælling (valgdag)'!B22</f>
        <v>0</v>
      </c>
      <c r="C168" s="136"/>
      <c r="D168" s="136"/>
      <c r="E168" s="136"/>
      <c r="F168" s="136"/>
      <c r="G168" s="136"/>
      <c r="H168" s="136"/>
    </row>
    <row r="169" spans="1:8" x14ac:dyDescent="0.2">
      <c r="A169" s="140"/>
      <c r="B169" s="140"/>
      <c r="C169" s="140"/>
      <c r="D169" s="140"/>
      <c r="E169" s="136"/>
      <c r="F169" s="136"/>
      <c r="G169" s="136"/>
      <c r="H169" s="136"/>
    </row>
    <row r="170" spans="1:8" x14ac:dyDescent="0.2">
      <c r="A170" s="140"/>
      <c r="B170" s="140"/>
      <c r="C170" s="140"/>
      <c r="D170" s="140"/>
      <c r="E170" s="136"/>
      <c r="F170" s="136"/>
      <c r="G170" s="136"/>
      <c r="H170" s="136"/>
    </row>
    <row r="171" spans="1:8" s="169" customFormat="1" ht="13.5" thickBot="1" x14ac:dyDescent="0.25">
      <c r="A171" s="168"/>
      <c r="B171" s="168"/>
      <c r="C171" s="168" t="s">
        <v>67</v>
      </c>
      <c r="D171" s="168"/>
      <c r="E171" s="168"/>
      <c r="F171" s="168"/>
      <c r="G171" s="168"/>
      <c r="H171" s="168"/>
    </row>
    <row r="172" spans="1:8" s="169" customFormat="1" ht="31.35" customHeight="1" x14ac:dyDescent="0.2">
      <c r="A172" s="170" t="s">
        <v>21</v>
      </c>
      <c r="B172" s="43"/>
      <c r="C172" s="171">
        <f>'Grovtælling (valgdag)'!B24</f>
        <v>0</v>
      </c>
      <c r="D172" s="168"/>
      <c r="E172" s="168"/>
      <c r="F172" s="168"/>
      <c r="G172" s="168"/>
      <c r="H172" s="168"/>
    </row>
    <row r="173" spans="1:8" s="169" customFormat="1" ht="31.35" customHeight="1" x14ac:dyDescent="0.2">
      <c r="A173" s="66" t="s">
        <v>22</v>
      </c>
      <c r="B173" s="44"/>
      <c r="C173" s="172">
        <f>'Grovtælling (valgdag)'!B25</f>
        <v>0</v>
      </c>
      <c r="D173" s="168"/>
      <c r="E173" s="168"/>
      <c r="F173" s="168"/>
      <c r="G173" s="168"/>
      <c r="H173" s="168"/>
    </row>
    <row r="174" spans="1:8" s="169" customFormat="1" ht="31.35" customHeight="1" x14ac:dyDescent="0.2">
      <c r="A174" s="66" t="s">
        <v>23</v>
      </c>
      <c r="B174" s="44"/>
      <c r="C174" s="172">
        <f>'Grovtælling (valgdag)'!B27</f>
        <v>0</v>
      </c>
      <c r="D174" s="168"/>
      <c r="E174" s="168"/>
      <c r="F174" s="168"/>
      <c r="G174" s="168"/>
      <c r="H174" s="168"/>
    </row>
    <row r="175" spans="1:8" s="169" customFormat="1" ht="31.35" customHeight="1" thickBot="1" x14ac:dyDescent="0.25">
      <c r="A175" s="63" t="s">
        <v>24</v>
      </c>
      <c r="B175" s="45"/>
      <c r="C175" s="173">
        <f>'Grovtælling (valgdag)'!B28</f>
        <v>0</v>
      </c>
      <c r="D175" s="168"/>
      <c r="E175" s="168"/>
      <c r="F175" s="168"/>
      <c r="G175" s="168"/>
      <c r="H175" s="168"/>
    </row>
    <row r="176" spans="1:8" s="169" customFormat="1" ht="31.35" customHeight="1" thickBot="1" x14ac:dyDescent="0.25">
      <c r="A176" s="63" t="s">
        <v>341</v>
      </c>
      <c r="B176" s="45"/>
      <c r="C176" s="173">
        <f>'Grovtælling (valgdag)'!B29</f>
        <v>0</v>
      </c>
      <c r="D176" s="168"/>
      <c r="E176" s="168"/>
      <c r="F176" s="168"/>
      <c r="G176" s="168"/>
      <c r="H176" s="168"/>
    </row>
    <row r="177" spans="1:8" s="169" customFormat="1" x14ac:dyDescent="0.2">
      <c r="A177" s="168"/>
      <c r="B177" s="168"/>
      <c r="C177" s="168"/>
      <c r="D177" s="168"/>
      <c r="E177" s="168"/>
      <c r="F177" s="168"/>
      <c r="G177" s="168"/>
      <c r="H177" s="168"/>
    </row>
    <row r="178" spans="1:8" s="169" customFormat="1" x14ac:dyDescent="0.2">
      <c r="A178" s="168"/>
      <c r="B178" s="168"/>
      <c r="C178" s="168"/>
      <c r="D178" s="168"/>
      <c r="E178" s="168"/>
      <c r="F178" s="168"/>
      <c r="G178" s="168"/>
      <c r="H178" s="168"/>
    </row>
    <row r="179" spans="1:8" hidden="1" x14ac:dyDescent="0.2">
      <c r="D179" s="169"/>
    </row>
    <row r="180" spans="1:8" x14ac:dyDescent="0.2"/>
    <row r="181" spans="1:8" x14ac:dyDescent="0.2"/>
    <row r="182" spans="1:8" x14ac:dyDescent="0.2"/>
    <row r="183" spans="1:8" x14ac:dyDescent="0.2"/>
    <row r="184" spans="1:8" x14ac:dyDescent="0.2"/>
    <row r="185" spans="1:8" x14ac:dyDescent="0.2"/>
    <row r="186" spans="1:8" x14ac:dyDescent="0.2"/>
    <row r="187" spans="1:8" x14ac:dyDescent="0.2"/>
    <row r="188" spans="1:8" x14ac:dyDescent="0.2"/>
    <row r="189" spans="1:8" x14ac:dyDescent="0.2"/>
    <row r="190" spans="1:8" x14ac:dyDescent="0.2"/>
    <row r="191" spans="1:8" x14ac:dyDescent="0.2"/>
    <row r="192" spans="1:8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</sheetData>
  <sheetProtection algorithmName="SHA-512" hashValue="VsKGc83NlWWgn5v77x7EBr3sjT9sbtvR7vip4dRQIOJUEGb7OpROlfVKWQ0CcYDgL+9P8X+Sjha1RAF6ldTmHQ==" saltValue="KDJm0CxdXVAqDHkA6NP82w==" spinCount="100000" sheet="1" objects="1" scenarios="1"/>
  <mergeCells count="1">
    <mergeCell ref="A4:D4"/>
  </mergeCells>
  <pageMargins left="0.78740157480314965" right="0.23622047244094491" top="0.74803149606299213" bottom="0.74803149606299213" header="0.31496062992125984" footer="0.31496062992125984"/>
  <pageSetup paperSize="9" orientation="landscape" r:id="rId1"/>
  <headerFooter>
    <oddHeader>&amp;C&amp;"Arial,Fed"&amp;12Fintællingsskema til Europa-Parlamentsvalget 2024</oddHeader>
  </headerFooter>
  <rowBreaks count="6" manualBreakCount="6">
    <brk id="32" max="16383" man="1"/>
    <brk id="60" max="16383" man="1"/>
    <brk id="87" max="16383" man="1"/>
    <brk id="114" max="16383" man="1"/>
    <brk id="141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0249-0D16-4537-AA23-22F91D52D030}">
  <sheetPr>
    <tabColor rgb="FF00B0F0"/>
  </sheetPr>
  <dimension ref="A1:G54"/>
  <sheetViews>
    <sheetView zoomScaleNormal="100" workbookViewId="0">
      <selection activeCell="D9" sqref="D9"/>
    </sheetView>
  </sheetViews>
  <sheetFormatPr defaultColWidth="0" defaultRowHeight="12.75" zeroHeight="1" x14ac:dyDescent="0.2"/>
  <cols>
    <col min="1" max="1" width="6.5703125" style="98" customWidth="1"/>
    <col min="2" max="2" width="56.5703125" style="98" customWidth="1"/>
    <col min="3" max="3" width="12.7109375" style="98" customWidth="1"/>
    <col min="4" max="4" width="9.140625" style="98" customWidth="1"/>
    <col min="5" max="5" width="1.5703125" style="98" customWidth="1"/>
    <col min="6" max="7" width="0" style="98" hidden="1" customWidth="1"/>
    <col min="8" max="16384" width="9.140625" style="98" hidden="1"/>
  </cols>
  <sheetData>
    <row r="1" spans="1:5" ht="18.75" thickBot="1" x14ac:dyDescent="0.3">
      <c r="A1" s="42"/>
      <c r="B1" s="108" t="s">
        <v>106</v>
      </c>
      <c r="C1" s="127" t="s">
        <v>73</v>
      </c>
      <c r="D1" s="97" t="s">
        <v>90</v>
      </c>
      <c r="E1" s="42"/>
    </row>
    <row r="2" spans="1:5" ht="14.25" x14ac:dyDescent="0.2">
      <c r="A2" s="109" t="s">
        <v>107</v>
      </c>
      <c r="B2" s="215" t="s">
        <v>305</v>
      </c>
      <c r="C2" s="215"/>
      <c r="D2" s="191">
        <f>D3+D4</f>
        <v>0</v>
      </c>
      <c r="E2" s="42"/>
    </row>
    <row r="3" spans="1:5" ht="14.25" x14ac:dyDescent="0.2">
      <c r="A3" s="112" t="s">
        <v>74</v>
      </c>
      <c r="B3" s="217" t="s">
        <v>306</v>
      </c>
      <c r="C3" s="217"/>
      <c r="D3" s="125"/>
      <c r="E3" s="42"/>
    </row>
    <row r="4" spans="1:5" ht="15" thickBot="1" x14ac:dyDescent="0.25">
      <c r="A4" s="115" t="s">
        <v>108</v>
      </c>
      <c r="B4" s="235" t="s">
        <v>307</v>
      </c>
      <c r="C4" s="235"/>
      <c r="D4" s="120">
        <f>SUM(C5:C19)</f>
        <v>0</v>
      </c>
      <c r="E4" s="42"/>
    </row>
    <row r="5" spans="1:5" ht="14.25" x14ac:dyDescent="0.2">
      <c r="A5" s="118" t="s">
        <v>76</v>
      </c>
      <c r="B5" s="119" t="s">
        <v>292</v>
      </c>
      <c r="C5" s="131"/>
      <c r="D5" s="42"/>
      <c r="E5" s="42"/>
    </row>
    <row r="6" spans="1:5" ht="14.25" x14ac:dyDescent="0.2">
      <c r="A6" s="112" t="s">
        <v>78</v>
      </c>
      <c r="B6" s="121" t="s">
        <v>291</v>
      </c>
      <c r="C6" s="44"/>
      <c r="D6" s="42"/>
      <c r="E6" s="42"/>
    </row>
    <row r="7" spans="1:5" ht="14.25" x14ac:dyDescent="0.2">
      <c r="A7" s="112" t="s">
        <v>80</v>
      </c>
      <c r="B7" s="121" t="s">
        <v>294</v>
      </c>
      <c r="C7" s="44"/>
      <c r="D7" s="42"/>
      <c r="E7" s="42"/>
    </row>
    <row r="8" spans="1:5" ht="14.25" x14ac:dyDescent="0.2">
      <c r="A8" s="112" t="s">
        <v>82</v>
      </c>
      <c r="B8" s="121" t="s">
        <v>295</v>
      </c>
      <c r="C8" s="125"/>
      <c r="D8" s="42"/>
      <c r="E8" s="42"/>
    </row>
    <row r="9" spans="1:5" ht="14.25" x14ac:dyDescent="0.2">
      <c r="A9" s="112" t="s">
        <v>84</v>
      </c>
      <c r="B9" s="121" t="s">
        <v>296</v>
      </c>
      <c r="C9" s="125"/>
      <c r="D9" s="42"/>
      <c r="E9" s="42"/>
    </row>
    <row r="10" spans="1:5" ht="14.25" x14ac:dyDescent="0.2">
      <c r="A10" s="112"/>
      <c r="B10" s="121"/>
      <c r="C10" s="125"/>
      <c r="D10" s="42"/>
      <c r="E10" s="42"/>
    </row>
    <row r="11" spans="1:5" ht="14.25" x14ac:dyDescent="0.2">
      <c r="A11" s="112" t="s">
        <v>109</v>
      </c>
      <c r="B11" s="121" t="s">
        <v>297</v>
      </c>
      <c r="C11" s="125"/>
      <c r="D11" s="42"/>
      <c r="E11" s="42"/>
    </row>
    <row r="12" spans="1:5" ht="14.25" x14ac:dyDescent="0.2">
      <c r="A12" s="112" t="s">
        <v>110</v>
      </c>
      <c r="B12" s="121" t="s">
        <v>298</v>
      </c>
      <c r="C12" s="125"/>
      <c r="D12" s="42"/>
      <c r="E12" s="42"/>
    </row>
    <row r="13" spans="1:5" ht="14.25" x14ac:dyDescent="0.2">
      <c r="A13" s="112" t="s">
        <v>111</v>
      </c>
      <c r="B13" s="121" t="s">
        <v>113</v>
      </c>
      <c r="C13" s="125"/>
      <c r="D13" s="42"/>
      <c r="E13" s="42"/>
    </row>
    <row r="14" spans="1:5" ht="14.25" x14ac:dyDescent="0.2">
      <c r="A14" s="112" t="s">
        <v>112</v>
      </c>
      <c r="B14" s="121" t="s">
        <v>299</v>
      </c>
      <c r="C14" s="125"/>
      <c r="D14" s="42"/>
      <c r="E14" s="42"/>
    </row>
    <row r="15" spans="1:5" ht="14.25" x14ac:dyDescent="0.2">
      <c r="A15" s="112" t="s">
        <v>293</v>
      </c>
      <c r="B15" s="121" t="s">
        <v>300</v>
      </c>
      <c r="C15" s="125"/>
      <c r="D15" s="42"/>
      <c r="E15" s="42"/>
    </row>
    <row r="16" spans="1:5" ht="14.25" x14ac:dyDescent="0.2">
      <c r="A16" s="112" t="s">
        <v>303</v>
      </c>
      <c r="B16" s="121" t="s">
        <v>301</v>
      </c>
      <c r="C16" s="125"/>
      <c r="D16" s="42"/>
      <c r="E16" s="42"/>
    </row>
    <row r="17" spans="1:5" ht="14.25" x14ac:dyDescent="0.2">
      <c r="A17" s="112" t="s">
        <v>304</v>
      </c>
      <c r="B17" s="121" t="s">
        <v>302</v>
      </c>
      <c r="C17" s="125"/>
      <c r="D17" s="42"/>
      <c r="E17" s="42"/>
    </row>
    <row r="18" spans="1:5" x14ac:dyDescent="0.2">
      <c r="A18" s="76"/>
      <c r="B18" s="122"/>
      <c r="C18" s="125"/>
      <c r="D18" s="42"/>
      <c r="E18" s="42"/>
    </row>
    <row r="19" spans="1:5" ht="13.5" thickBot="1" x14ac:dyDescent="0.25">
      <c r="A19" s="123"/>
      <c r="B19" s="124"/>
      <c r="C19" s="126"/>
      <c r="D19" s="42"/>
      <c r="E19" s="42"/>
    </row>
    <row r="20" spans="1:5" ht="13.5" thickBot="1" x14ac:dyDescent="0.25">
      <c r="A20" s="42"/>
      <c r="B20" s="42"/>
      <c r="C20" s="42"/>
      <c r="D20" s="42"/>
      <c r="E20" s="42"/>
    </row>
    <row r="21" spans="1:5" ht="14.25" x14ac:dyDescent="0.2">
      <c r="A21" s="109" t="s">
        <v>114</v>
      </c>
      <c r="B21" s="215" t="s">
        <v>324</v>
      </c>
      <c r="C21" s="215"/>
      <c r="D21" s="191">
        <f>D22+D23</f>
        <v>0</v>
      </c>
      <c r="E21" s="42"/>
    </row>
    <row r="22" spans="1:5" ht="14.25" x14ac:dyDescent="0.2">
      <c r="A22" s="112" t="s">
        <v>327</v>
      </c>
      <c r="B22" s="217" t="s">
        <v>325</v>
      </c>
      <c r="C22" s="217"/>
      <c r="D22" s="125"/>
      <c r="E22" s="42"/>
    </row>
    <row r="23" spans="1:5" ht="15" thickBot="1" x14ac:dyDescent="0.25">
      <c r="A23" s="115" t="s">
        <v>116</v>
      </c>
      <c r="B23" s="235" t="s">
        <v>326</v>
      </c>
      <c r="C23" s="235"/>
      <c r="D23" s="120">
        <f>SUM(C24:C36)</f>
        <v>0</v>
      </c>
      <c r="E23" s="42"/>
    </row>
    <row r="24" spans="1:5" ht="14.25" x14ac:dyDescent="0.2">
      <c r="A24" s="118" t="s">
        <v>308</v>
      </c>
      <c r="B24" s="119" t="s">
        <v>313</v>
      </c>
      <c r="C24" s="131"/>
      <c r="D24" s="42"/>
      <c r="E24" s="42"/>
    </row>
    <row r="25" spans="1:5" ht="14.25" x14ac:dyDescent="0.2">
      <c r="A25" s="112" t="s">
        <v>309</v>
      </c>
      <c r="B25" s="121" t="s">
        <v>314</v>
      </c>
      <c r="C25" s="125"/>
      <c r="D25" s="42"/>
      <c r="E25" s="42"/>
    </row>
    <row r="26" spans="1:5" ht="14.25" x14ac:dyDescent="0.2">
      <c r="A26" s="112" t="s">
        <v>310</v>
      </c>
      <c r="B26" s="121" t="s">
        <v>315</v>
      </c>
      <c r="C26" s="125"/>
      <c r="D26" s="42"/>
      <c r="E26" s="42"/>
    </row>
    <row r="27" spans="1:5" ht="14.25" x14ac:dyDescent="0.2">
      <c r="A27" s="112" t="s">
        <v>311</v>
      </c>
      <c r="B27" s="121" t="s">
        <v>316</v>
      </c>
      <c r="C27" s="125"/>
      <c r="D27" s="42"/>
      <c r="E27" s="42"/>
    </row>
    <row r="28" spans="1:5" ht="14.25" x14ac:dyDescent="0.2">
      <c r="A28" s="112" t="s">
        <v>312</v>
      </c>
      <c r="B28" s="121" t="s">
        <v>317</v>
      </c>
      <c r="C28" s="125"/>
      <c r="D28" s="42"/>
      <c r="E28" s="42"/>
    </row>
    <row r="29" spans="1:5" ht="14.25" x14ac:dyDescent="0.2">
      <c r="A29" s="112" t="s">
        <v>115</v>
      </c>
      <c r="B29" s="121" t="s">
        <v>318</v>
      </c>
      <c r="C29" s="125"/>
      <c r="D29" s="42"/>
      <c r="E29" s="42"/>
    </row>
    <row r="30" spans="1:5" ht="14.25" x14ac:dyDescent="0.2">
      <c r="A30" s="112" t="s">
        <v>117</v>
      </c>
      <c r="B30" s="121" t="s">
        <v>319</v>
      </c>
      <c r="C30" s="125"/>
      <c r="D30" s="42"/>
      <c r="E30" s="42"/>
    </row>
    <row r="31" spans="1:5" ht="14.25" x14ac:dyDescent="0.2">
      <c r="A31" s="112" t="s">
        <v>118</v>
      </c>
      <c r="B31" s="121" t="s">
        <v>320</v>
      </c>
      <c r="C31" s="125"/>
      <c r="D31" s="42"/>
      <c r="E31" s="42"/>
    </row>
    <row r="32" spans="1:5" ht="14.25" x14ac:dyDescent="0.2">
      <c r="A32" s="112" t="s">
        <v>119</v>
      </c>
      <c r="B32" s="121" t="s">
        <v>321</v>
      </c>
      <c r="C32" s="125"/>
      <c r="D32" s="42"/>
      <c r="E32" s="42"/>
    </row>
    <row r="33" spans="1:5" ht="14.25" x14ac:dyDescent="0.2">
      <c r="A33" s="112" t="s">
        <v>120</v>
      </c>
      <c r="B33" s="121" t="s">
        <v>322</v>
      </c>
      <c r="C33" s="125"/>
      <c r="D33" s="42"/>
      <c r="E33" s="42"/>
    </row>
    <row r="34" spans="1:5" ht="14.25" x14ac:dyDescent="0.2">
      <c r="A34" s="112" t="s">
        <v>121</v>
      </c>
      <c r="B34" s="121" t="s">
        <v>323</v>
      </c>
      <c r="C34" s="125"/>
      <c r="D34" s="42"/>
      <c r="E34" s="42"/>
    </row>
    <row r="35" spans="1:5" ht="14.25" x14ac:dyDescent="0.2">
      <c r="A35" s="76" t="s">
        <v>122</v>
      </c>
      <c r="B35" s="121"/>
      <c r="C35" s="125"/>
      <c r="D35" s="42"/>
      <c r="E35" s="42"/>
    </row>
    <row r="36" spans="1:5" ht="13.5" thickBot="1" x14ac:dyDescent="0.25">
      <c r="A36" s="123"/>
      <c r="B36" s="124"/>
      <c r="C36" s="126"/>
      <c r="D36" s="42"/>
      <c r="E36" s="42"/>
    </row>
    <row r="37" spans="1:5" ht="13.5" thickBot="1" x14ac:dyDescent="0.25">
      <c r="A37" s="42"/>
      <c r="B37" s="42"/>
      <c r="C37" s="42"/>
      <c r="D37" s="42"/>
      <c r="E37" s="42"/>
    </row>
    <row r="38" spans="1:5" ht="14.25" x14ac:dyDescent="0.2">
      <c r="A38" s="109" t="s">
        <v>123</v>
      </c>
      <c r="B38" s="215" t="s">
        <v>330</v>
      </c>
      <c r="C38" s="215"/>
      <c r="D38" s="191">
        <f>D2+D21</f>
        <v>0</v>
      </c>
      <c r="E38" s="42"/>
    </row>
    <row r="39" spans="1:5" ht="14.25" x14ac:dyDescent="0.2">
      <c r="A39" s="112" t="s">
        <v>339</v>
      </c>
      <c r="B39" s="217" t="s">
        <v>328</v>
      </c>
      <c r="C39" s="217"/>
      <c r="D39" s="74">
        <f>D3+D22</f>
        <v>0</v>
      </c>
      <c r="E39" s="42"/>
    </row>
    <row r="40" spans="1:5" ht="15" thickBot="1" x14ac:dyDescent="0.25">
      <c r="A40" s="115" t="s">
        <v>124</v>
      </c>
      <c r="B40" s="235" t="s">
        <v>329</v>
      </c>
      <c r="C40" s="235"/>
      <c r="D40" s="120">
        <f>D4+D23</f>
        <v>0</v>
      </c>
      <c r="E40" s="42"/>
    </row>
    <row r="41" spans="1:5" x14ac:dyDescent="0.2">
      <c r="A41" s="42"/>
      <c r="B41" s="42"/>
      <c r="C41" s="42"/>
      <c r="D41" s="42"/>
      <c r="E41" s="42"/>
    </row>
    <row r="42" spans="1:5" x14ac:dyDescent="0.2">
      <c r="A42" s="42"/>
      <c r="B42" s="42"/>
      <c r="C42" s="42"/>
      <c r="D42" s="42"/>
      <c r="E42" s="42"/>
    </row>
    <row r="43" spans="1:5" x14ac:dyDescent="0.2">
      <c r="A43" s="42"/>
      <c r="B43" s="42"/>
      <c r="C43" s="42"/>
      <c r="D43" s="42"/>
      <c r="E43" s="42"/>
    </row>
    <row r="44" spans="1:5" x14ac:dyDescent="0.2">
      <c r="A44" s="42"/>
      <c r="B44" s="42"/>
      <c r="C44" s="42"/>
      <c r="D44" s="42"/>
      <c r="E44" s="42"/>
    </row>
    <row r="45" spans="1:5" x14ac:dyDescent="0.2">
      <c r="A45" s="42"/>
      <c r="B45" s="42"/>
      <c r="C45" s="42"/>
      <c r="D45" s="42"/>
      <c r="E45" s="42"/>
    </row>
    <row r="46" spans="1:5" x14ac:dyDescent="0.2">
      <c r="A46" s="42"/>
      <c r="B46" s="42"/>
      <c r="C46" s="42"/>
      <c r="D46" s="42"/>
      <c r="E46" s="42"/>
    </row>
    <row r="47" spans="1:5" hidden="1" x14ac:dyDescent="0.2">
      <c r="A47" s="42"/>
      <c r="B47" s="42"/>
      <c r="C47" s="42"/>
      <c r="D47" s="42"/>
      <c r="E47" s="42"/>
    </row>
    <row r="48" spans="1:5" hidden="1" x14ac:dyDescent="0.2">
      <c r="A48" s="42"/>
      <c r="B48" s="42"/>
      <c r="C48" s="42"/>
      <c r="D48" s="42"/>
      <c r="E48" s="42"/>
    </row>
    <row r="49" spans="1:5" hidden="1" x14ac:dyDescent="0.2">
      <c r="A49" s="42"/>
      <c r="B49" s="42"/>
      <c r="C49" s="42"/>
      <c r="D49" s="42"/>
      <c r="E49" s="42"/>
    </row>
    <row r="50" spans="1:5" hidden="1" x14ac:dyDescent="0.2">
      <c r="A50" s="42"/>
      <c r="B50" s="42"/>
      <c r="C50" s="42"/>
      <c r="D50" s="42"/>
      <c r="E50" s="42"/>
    </row>
    <row r="51" spans="1:5" hidden="1" x14ac:dyDescent="0.2">
      <c r="A51" s="42"/>
      <c r="B51" s="42"/>
      <c r="C51" s="42"/>
      <c r="D51" s="42"/>
      <c r="E51" s="42"/>
    </row>
    <row r="52" spans="1:5" hidden="1" x14ac:dyDescent="0.2">
      <c r="A52" s="42"/>
      <c r="B52" s="42"/>
      <c r="C52" s="42"/>
      <c r="D52" s="42"/>
      <c r="E52" s="42"/>
    </row>
    <row r="53" spans="1:5" hidden="1" x14ac:dyDescent="0.2">
      <c r="A53" s="42"/>
      <c r="B53" s="42"/>
      <c r="C53" s="42"/>
      <c r="D53" s="42"/>
      <c r="E53" s="42"/>
    </row>
    <row r="54" spans="1:5" hidden="1" x14ac:dyDescent="0.2">
      <c r="A54" s="42"/>
      <c r="B54" s="42"/>
      <c r="C54" s="42"/>
      <c r="D54" s="42"/>
      <c r="E54" s="42"/>
    </row>
  </sheetData>
  <sheetProtection algorithmName="SHA-512" hashValue="c5GCERQz2QEsETOtkwAagQxsmMca1X6wcVGppNi+MoUivnlUCN0ju8e07qG98saXZXl1IZMFeMUH4Phfdxge5w==" saltValue="grYN9HY894xH4XfDCU6mBg==" spinCount="100000" sheet="1" objects="1" scenarios="1"/>
  <mergeCells count="9">
    <mergeCell ref="B38:C38"/>
    <mergeCell ref="B39:C39"/>
    <mergeCell ref="B40:C40"/>
    <mergeCell ref="B2:C2"/>
    <mergeCell ref="B3:C3"/>
    <mergeCell ref="B4:C4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&amp;CUgyldighedsgrunde - Europa-Parlamentsvalget 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30"/>
  <sheetViews>
    <sheetView zoomScaleNormal="100" workbookViewId="0">
      <selection activeCell="O23" sqref="O23"/>
    </sheetView>
  </sheetViews>
  <sheetFormatPr defaultRowHeight="12.75" x14ac:dyDescent="0.2"/>
  <cols>
    <col min="1" max="1" width="40.7109375" customWidth="1"/>
    <col min="2" max="15" width="7.42578125" customWidth="1"/>
    <col min="16" max="16" width="6.140625" customWidth="1"/>
    <col min="17" max="22" width="6.28515625" customWidth="1"/>
    <col min="23" max="23" width="10.85546875" customWidth="1"/>
  </cols>
  <sheetData>
    <row r="1" spans="1:36" ht="36.75" thickBot="1" x14ac:dyDescent="0.3">
      <c r="A1" s="37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6" ht="13.5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ht="31.5" customHeight="1" x14ac:dyDescent="0.2">
      <c r="A3" s="21" t="s">
        <v>29</v>
      </c>
      <c r="B3" s="22" t="s">
        <v>35</v>
      </c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3" t="s">
        <v>55</v>
      </c>
      <c r="W3" s="24" t="s">
        <v>32</v>
      </c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ht="24" customHeight="1" x14ac:dyDescent="0.2">
      <c r="A4" s="18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2">
        <f>SUM(B4:V4)</f>
        <v>0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ht="24" customHeight="1" x14ac:dyDescent="0.2">
      <c r="A5" s="181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2">
        <f t="shared" ref="W5:W16" si="0">SUM(B5:V5)</f>
        <v>0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24" customHeight="1" x14ac:dyDescent="0.2">
      <c r="A6" s="181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2">
        <f t="shared" si="0"/>
        <v>0</v>
      </c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4" customHeight="1" x14ac:dyDescent="0.2">
      <c r="A7" s="181" t="s">
        <v>129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2">
        <f t="shared" si="0"/>
        <v>0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ht="24" customHeight="1" x14ac:dyDescent="0.2">
      <c r="A8" s="181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2">
        <f t="shared" si="0"/>
        <v>0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ht="24" customHeight="1" x14ac:dyDescent="0.2">
      <c r="A9" s="181" t="s">
        <v>96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  <c r="W9" s="2">
        <f t="shared" si="0"/>
        <v>0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24" customHeight="1" x14ac:dyDescent="0.2">
      <c r="A10" s="181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2">
        <f t="shared" si="0"/>
        <v>0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ht="24" customHeight="1" x14ac:dyDescent="0.2">
      <c r="A11" s="181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W11" s="2">
        <f>SUM(B11:V11)</f>
        <v>0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ht="24" customHeight="1" x14ac:dyDescent="0.2">
      <c r="A12" s="181" t="s">
        <v>128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W12" s="2">
        <f t="shared" si="0"/>
        <v>0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ht="24" customHeight="1" x14ac:dyDescent="0.2">
      <c r="A13" s="181" t="s">
        <v>59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2">
        <f t="shared" si="0"/>
        <v>0</v>
      </c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6" ht="24" customHeight="1" thickBot="1" x14ac:dyDescent="0.25">
      <c r="A14" s="25" t="s">
        <v>58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26">
        <f t="shared" si="0"/>
        <v>0</v>
      </c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24" customHeight="1" x14ac:dyDescent="0.2">
      <c r="A15" s="27" t="s">
        <v>33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30">
        <f t="shared" si="0"/>
        <v>0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6" ht="24" customHeight="1" thickBot="1" x14ac:dyDescent="0.25">
      <c r="A16" s="31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26">
        <f t="shared" si="0"/>
        <v>0</v>
      </c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ht="24.75" customHeight="1" thickBot="1" x14ac:dyDescent="0.25">
      <c r="A17" s="32" t="s">
        <v>31</v>
      </c>
      <c r="B17" s="33">
        <f t="shared" ref="B17:V17" si="1">SUM(B4:B16)</f>
        <v>0</v>
      </c>
      <c r="C17" s="33">
        <f t="shared" si="1"/>
        <v>0</v>
      </c>
      <c r="D17" s="33">
        <f t="shared" si="1"/>
        <v>0</v>
      </c>
      <c r="E17" s="33">
        <f t="shared" si="1"/>
        <v>0</v>
      </c>
      <c r="F17" s="33">
        <f t="shared" si="1"/>
        <v>0</v>
      </c>
      <c r="G17" s="33">
        <f t="shared" si="1"/>
        <v>0</v>
      </c>
      <c r="H17" s="33">
        <f t="shared" si="1"/>
        <v>0</v>
      </c>
      <c r="I17" s="33">
        <f t="shared" si="1"/>
        <v>0</v>
      </c>
      <c r="J17" s="33">
        <f t="shared" si="1"/>
        <v>0</v>
      </c>
      <c r="K17" s="33">
        <f t="shared" si="1"/>
        <v>0</v>
      </c>
      <c r="L17" s="33">
        <f t="shared" si="1"/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33">
        <f t="shared" si="1"/>
        <v>0</v>
      </c>
      <c r="R17" s="33">
        <f t="shared" si="1"/>
        <v>0</v>
      </c>
      <c r="S17" s="33">
        <f t="shared" si="1"/>
        <v>0</v>
      </c>
      <c r="T17" s="33">
        <f t="shared" si="1"/>
        <v>0</v>
      </c>
      <c r="U17" s="33">
        <f t="shared" si="1"/>
        <v>0</v>
      </c>
      <c r="V17" s="34">
        <f t="shared" si="1"/>
        <v>0</v>
      </c>
      <c r="W17" s="1">
        <f>SUM(W4:W16)</f>
        <v>0</v>
      </c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x14ac:dyDescent="0.2">
      <c r="A19" s="36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  <row r="27" spans="1:36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</row>
    <row r="28" spans="1:36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1:36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1:36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</sheetData>
  <sheetProtection algorithmName="SHA-512" hashValue="72H9IDstnhDS55t18yztjhdtLOGW6e2dNPrzESBPaEm6IKE6B6EKJdYmPgIilZzqAKWyNt0mw6t8ncFJ/rUaVg==" saltValue="wf2lMVngI+NHbg7UkSmzNw==" spinCount="100000" sheet="1" objects="1" scenarios="1"/>
  <pageMargins left="0.21875" right="0.26041666666666669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Grovtælling (valgdag)</vt:lpstr>
      <vt:lpstr>Brevstemmer</vt:lpstr>
      <vt:lpstr>Ugyldighedsgrunde (valgdag)</vt:lpstr>
      <vt:lpstr>Foreløbig fintælling (valgdag)</vt:lpstr>
      <vt:lpstr>Ænd. v. for.løb. fintælling</vt:lpstr>
      <vt:lpstr>Fintælling (dagen efter)</vt:lpstr>
      <vt:lpstr>Ugyldighedsgrunde (fintælling)</vt:lpstr>
      <vt:lpstr>Ændringer ved fintælling</vt:lpstr>
      <vt:lpstr>'Grovtælling (valgdag)'!Udskriftsområde</vt:lpstr>
    </vt:vector>
  </TitlesOfParts>
  <Company>Glostrup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Thomas Willumsen</cp:lastModifiedBy>
  <cp:lastPrinted>2022-10-19T11:11:21Z</cp:lastPrinted>
  <dcterms:created xsi:type="dcterms:W3CDTF">2004-05-26T06:58:57Z</dcterms:created>
  <dcterms:modified xsi:type="dcterms:W3CDTF">2024-06-07T09:07:44Z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